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5576" windowHeight="8196"/>
  </bookViews>
  <sheets>
    <sheet name="Лист1" sheetId="1" r:id="rId1"/>
  </sheets>
  <definedNames>
    <definedName name="_xlnm.Print_Titles" localSheetId="0">Лист1!$9:$11</definedName>
    <definedName name="_xlnm.Print_Titles">Лист1!$9:$11</definedName>
    <definedName name="_xlnm.Print_Area" localSheetId="0">Лист1!$A$1:$K$57</definedName>
    <definedName name="_xlnm.Print_Area">Лист1!$A$1:$K$58</definedName>
  </definedNames>
  <calcPr calcId="124519" iterateDelta="1E-4"/>
</workbook>
</file>

<file path=xl/calcChain.xml><?xml version="1.0" encoding="utf-8"?>
<calcChain xmlns="http://schemas.openxmlformats.org/spreadsheetml/2006/main">
  <c r="H23" i="1"/>
  <c r="H52" s="1"/>
  <c r="I23"/>
  <c r="I52" s="1"/>
  <c r="J23"/>
  <c r="K23"/>
  <c r="G23"/>
  <c r="G52" s="1"/>
  <c r="K38"/>
  <c r="J52"/>
  <c r="K52"/>
  <c r="H28"/>
  <c r="I28"/>
  <c r="J28"/>
  <c r="K29"/>
  <c r="K28" l="1"/>
  <c r="K50"/>
  <c r="K49" s="1"/>
  <c r="J49"/>
  <c r="I49"/>
  <c r="H49"/>
  <c r="G49"/>
  <c r="K48"/>
  <c r="K47"/>
  <c r="K46" s="1"/>
  <c r="J46"/>
  <c r="I46"/>
  <c r="H46"/>
  <c r="G46"/>
  <c r="K45"/>
  <c r="K44"/>
  <c r="K43"/>
  <c r="K42"/>
  <c r="K41"/>
  <c r="J40"/>
  <c r="I40"/>
  <c r="H40"/>
  <c r="G40"/>
  <c r="K39"/>
  <c r="K37"/>
  <c r="K36"/>
  <c r="K35"/>
  <c r="K34"/>
  <c r="K33"/>
  <c r="K32"/>
  <c r="K31"/>
  <c r="K30"/>
  <c r="K27"/>
  <c r="K26"/>
  <c r="K25"/>
  <c r="K24"/>
  <c r="K22"/>
  <c r="K21"/>
  <c r="K20"/>
  <c r="J19"/>
  <c r="I19"/>
  <c r="H19"/>
  <c r="G19"/>
  <c r="K18"/>
  <c r="K17"/>
  <c r="K16"/>
  <c r="K15"/>
  <c r="K14"/>
  <c r="K13"/>
  <c r="J12"/>
  <c r="I12"/>
  <c r="H12"/>
  <c r="G12"/>
  <c r="K40" l="1"/>
  <c r="K19"/>
  <c r="K12"/>
</calcChain>
</file>

<file path=xl/sharedStrings.xml><?xml version="1.0" encoding="utf-8"?>
<sst xmlns="http://schemas.openxmlformats.org/spreadsheetml/2006/main" count="156" uniqueCount="100">
  <si>
    <t>до  рішення  Іллічівської  міської  ради</t>
  </si>
  <si>
    <t>К  О  Ш  Т  О  Р  И  С</t>
  </si>
  <si>
    <t>на  території  міста  Іллічівська  на  2015 — 2018  роки</t>
  </si>
  <si>
    <t>№
з/п</t>
  </si>
  <si>
    <t>Зміст  заходу</t>
  </si>
  <si>
    <t>Види  видатків  на
забезпечення  заходу</t>
  </si>
  <si>
    <t>Джерела
фінан-
сування</t>
  </si>
  <si>
    <t>Головний розпорядник коштів; виконавець програми</t>
  </si>
  <si>
    <t>КЕКВ</t>
  </si>
  <si>
    <t>Рекомендована  сума  витрат
по  рокам,  тис.грн.</t>
  </si>
  <si>
    <t>Всього
тис.грн.</t>
  </si>
  <si>
    <t>І.  Попередження  розповсюдження  наркоманії  та  алкоголізму  в  місті</t>
  </si>
  <si>
    <t>1.1</t>
  </si>
  <si>
    <t>Проведення  спільних  (міліція  та  громадські  формування) перевірок  розважальних  закладів  та  місць  проведення  дозвілля  (кафе,  дискотеки,  нічні  клуби тощо)  з  метою  припинення  фактів  торгівлі  або  вживання  наркотичних  засобів чи  психотропних  речовин,  а  також  профілактичні  рейди  "Вулиця",  "Море", "Канікули"  з  метою  запобігання  виникненню  негативних  явищ  у  молодіжному  середовищі</t>
  </si>
  <si>
    <t>Придбання канцтоварів,  паливно-мастильних матеріалів та автозапчастин</t>
  </si>
  <si>
    <t>Міський бюджет, залучені кошти</t>
  </si>
  <si>
    <t>Фінансове управління міської ради;  ІМВ ГУМВС України в Одеській області</t>
  </si>
  <si>
    <t>2210</t>
  </si>
  <si>
    <t>1.2</t>
  </si>
  <si>
    <t>Проведення  для  дітей,  молоді  та  їх батьків  профілактичних  і  просвітницьких  заходів  щодо  протидії  наркоманії,  пропаганди  здорового  способу  життя,  формування  навичок  протистояння  шкідливому  впливу  вживання  наркотичних  засобів  або  психотропних  речовин  не  за  медичним  призначенням</t>
  </si>
  <si>
    <t>Проведення  прямого ефіру, оплата послуг,   придбання  та
виготовлення  бланків,
журналів,  схем,
плакатів</t>
  </si>
  <si>
    <t>1.3</t>
  </si>
  <si>
    <t>Розроблення  та  видання  інформаційно-просвітницьких  матеріалів (буклетів,  плакатів,  пам'яток,  посібників)  щодо  формування  у дітей  і  молоді  негативного  ставлення  до  вживання  наркотичних  засобів  та  психотропних  речовин,  а  також  розроблення  зовнішньої  реклами  та  її  розміщення  в  громадських  місцях,  засобах  масової  інформації  та  на  транспорті</t>
  </si>
  <si>
    <t>Придбання  та
виготовлення  бланків,
журналів,  схем,
плакатів</t>
  </si>
  <si>
    <t>1.4</t>
  </si>
  <si>
    <t>Сприяння  висвітленню  в  засобах  масової  інформації  питань щодо  протидії  поширенню  наркоманії,  боротьби  з незаконним  обігом  наркотичних  засобів,  психотропних  речовин  та  прекурсорів</t>
  </si>
  <si>
    <t>Проведення  прямого
ефіру, оплата послуг</t>
  </si>
  <si>
    <t>1.5</t>
  </si>
  <si>
    <t>Придбання спецзасобів та оплата  послуг</t>
  </si>
  <si>
    <t>2210 2240</t>
  </si>
  <si>
    <t>1.6</t>
  </si>
  <si>
    <t>Організація  роботи  кімнати  довіри  для  осіб,  які  бажають  позбутися  наркотичної  та  алкогольної  залежності</t>
  </si>
  <si>
    <t>Придбання обладнання
та  канцтоварів</t>
  </si>
  <si>
    <t>ІІ.  Операція  "Розшук"</t>
  </si>
  <si>
    <t>2.1</t>
  </si>
  <si>
    <t>Придбання  паливно-мастильних  матеріалів  та  автозапчастин</t>
  </si>
  <si>
    <t>2.2</t>
  </si>
  <si>
    <t>Проведення  семінарів  в  учбових  закладах  щодо  поведінки  в  умовах  непередбаченого  спілкування  з  вищевказаними  особами</t>
  </si>
  <si>
    <t>Придбання обладнання  та  канцтоварів</t>
  </si>
  <si>
    <t>2.3</t>
  </si>
  <si>
    <t>Запровадження  роботи  кімнати  довіри</t>
  </si>
  <si>
    <t>Придбання  меблів,
оргтехніки</t>
  </si>
  <si>
    <t>ІІІ.  "Безпечне  місто"</t>
  </si>
  <si>
    <t>3.1</t>
  </si>
  <si>
    <t>Придбання  спецлітератури  та  канцтоварів</t>
  </si>
  <si>
    <t>3.2</t>
  </si>
  <si>
    <t>Обслуговування оргтехніки, техобслуговування відеокамер системи відеонагляду, оптоволокна. Оплата послуг операторів. Оплата електроенергії, використаної системою відеоспостереження. Оплата за  оренду  приміщення для обладнання системи відеонагляду та відшкодування експлуатаційних витрат</t>
  </si>
  <si>
    <t>2240</t>
  </si>
  <si>
    <t>2273</t>
  </si>
  <si>
    <t>3.3</t>
  </si>
  <si>
    <t>2610</t>
  </si>
  <si>
    <t>2271</t>
  </si>
  <si>
    <t>2272</t>
  </si>
  <si>
    <t>3.4</t>
  </si>
  <si>
    <t>3.5</t>
  </si>
  <si>
    <t>Придбання  паливно-мастильних матеріалів  та автозапчастин</t>
  </si>
  <si>
    <t>ІV.  "Курорт"</t>
  </si>
  <si>
    <t>4.1</t>
  </si>
  <si>
    <t>Висвітлення  в  ЗМІ  питань  громадського  порядку  під  час  масового  відпочинку  туристів  та  запровадження  "Гарячої  лінії"  з  цього  питання</t>
  </si>
  <si>
    <t>Оплата послуг по техобслуговуванню оргтехніки та картриджів</t>
  </si>
  <si>
    <t>4.2</t>
  </si>
  <si>
    <t>Придбання  паливно-мастильних матеріалів  та  автозапчастин</t>
  </si>
  <si>
    <t>4.3</t>
  </si>
  <si>
    <t>Оплата послуг по техобслуговуванню оргтехніки та картриджів.  Придбання паливно-мастильних матеріалів та автозапчастин</t>
  </si>
  <si>
    <t>4.4</t>
  </si>
  <si>
    <t>V.  "Протидія  торгівлі  людьми"</t>
  </si>
  <si>
    <t>5.1</t>
  </si>
  <si>
    <t>Висвітлення  в  ЗМІ  матеріалів  про  незаконне  переміщення  людей  та  вантажів,  а  також робота  міліції  в  цьому  напрямку</t>
  </si>
  <si>
    <t>Придбання канцтоварів  та виготовлення бланків, журналів, схем, плакатів. Придбання паливно-мастильних матеріалів та автозапчастин</t>
  </si>
  <si>
    <t>5.2</t>
  </si>
  <si>
    <t>Проведення  в  навчально-виховних  закладах  освіти  профілактичних  бесід  з  молоддю  з метою  запобігання  випадків  втягування  дітей  до  сексуального  рабства</t>
  </si>
  <si>
    <t>Придбання канцтоварів  та виготовлення бланків, журналів, схем, плакатів</t>
  </si>
  <si>
    <t>VI.  "Святкові  дні"</t>
  </si>
  <si>
    <t>6.1</t>
  </si>
  <si>
    <t>Придбання  паливно-мастильних  
матеріалів</t>
  </si>
  <si>
    <t>ВСЬОГО</t>
  </si>
  <si>
    <t>Секретар  ради</t>
  </si>
  <si>
    <t>О.Р.Боровська</t>
  </si>
  <si>
    <t>Додаток  № 2</t>
  </si>
  <si>
    <t>фінансування  заходів,  визначених  Міською програмою  протидії  злочинності  та  посилення  громадської  безпеки</t>
  </si>
  <si>
    <t>3210</t>
  </si>
  <si>
    <t>Організація  та  проведення  спільних  рейдів  з громадськістю  та  іншими  організаціями  (СЕС, екологія)  щодо  попередження  та  розкриття  злочинів  на  вулицях  та  інших  громадських місцях,  розважальних  закладах,  виявлення "гастролерів",  бомжів,  жебраків,  повій.</t>
  </si>
  <si>
    <t>Фінансова підтримка комунального підприємства "Муніципальна охорона".                Придбання обладнання, канцтоварів, форменного одягу, автозапчастин та паливно-мастильних матеріалів. Оплата послуг стороніх фахівців, оплата за оренду службового атомобіля та  ремонт службових автомобілей. Придбання оргтехніки. Відшкоду-вання комунальних витрат по утриманню опорних пунктів</t>
  </si>
  <si>
    <t>Виконавчий комітет, КП "Муніципальна охорона"</t>
  </si>
  <si>
    <t>Резерв</t>
  </si>
  <si>
    <t>Фінансове управління міської ради</t>
  </si>
  <si>
    <t>2620</t>
  </si>
  <si>
    <t>Придбання  паливно-мастильних матеріалів  та автозапчастин. Капітальний ремонт фасаду адміністративної будівлі</t>
  </si>
  <si>
    <t>3132</t>
  </si>
  <si>
    <t>Організація  спільної роботи з  громадськістю   по  виявленню  антисоціальних  елементів  під  час  проведення  спільних  рейдів  та  перевірка  їх  на  причетність  до  правопорушень  і  злочинів</t>
  </si>
  <si>
    <t>Організація  рейдів  з  громадськістю  щодо  виявлення  фактів  незаконного  обігу  наркотиків  та  реалізації  алкогольних  напоїв  і  тютюнових  виробів  неповнолітнім,  висвітлення  результатів  в  засобах  масової  інформації  (ЗМІ)  та  на  сторінках  в  мережі  Інтернет</t>
  </si>
  <si>
    <t>Координація  та  організація  взаємодії  громадськості  з ОВС  та  органами  місцевого  самоврядування  з  метою  належного  правопорядку  в  місті.  Проведення  спільного  патрулювання по  охороні  громадського  порядку  в  місті  громадськістю   (добровільно-народної  дружини),   патрульно-постової  служби  міліції,  сектором дільничних  інспекторів  міліції  та  дорожньо-патрульної  служби міліції</t>
  </si>
  <si>
    <t>Організація  спільної  роботи  з  органами  виконавчої  влади  та  громадськістю   по  виявленню  та документуванню  протиправної діяльності  осіб,  причетних  до  виготовлення,  збуту  і  розповсюдження  порнографічних  предметів  та  творів,  що  пропагують  культ  насильства  і  жорстокості  на  ринках  та  інших  торгівельних  об'єктах</t>
  </si>
  <si>
    <t>Проведення  спільних  рейдів  з  громадськістю,  іншими  зацікавленими  службами  (СЕС,  відділ  торгівлі,  побуту  та  захисту  прав  споживачів)  під  час  курортного  сезону, організація  охорони  громадського  порядку  під  час  масового  відпочинку  людей,  в  дитячих оздоровчих  закладах,  профілактики  правопорушень  в  сфері  торгівлі  у  невстановлених  місцях</t>
  </si>
  <si>
    <t>Організація  та  консолідація  роботи  громадськості   спільно  з  зацікавленими  службами   та  населенням  щодо  профілактики  дитячої  безпритульності,  бездоглядності,  збереження  індивідуального  майна  громадян  на  міському  пляжі  та  інших  місцях  відпочинку,  виявлення  шахраїв,  зброї,  вибухівки  та  скупчення  автотранспорту   під  час  курортного  сезону</t>
  </si>
  <si>
    <t>Організація  додаткового  патрулювання  та  чергування  громадськості   в  місцях проведення  заходів  міського  значення  та  їх  координація</t>
  </si>
  <si>
    <t>Організація  і  проведення  спільно  з  громадськістю  профілактичних  заходів  щодо  попередження  насильства  в  сім'ї,  виховання  (проведення  лекцій,  семінарів  в  школах  та  інших  учбових  закладах)  неповнолітніх  та  молоді</t>
  </si>
  <si>
    <t xml:space="preserve">Охорона  громадського  порядку  шляхом  застосування  системи відеоспостереження  "Безпечне  місто"  та  координація   її діяльності </t>
  </si>
  <si>
    <t>Організація  роботи  громадськості  щодо  проведення  з  населенням  з  використанням  ЗМІ  заходів  по  виявленню  нелегальних  мігрантів,  порушників  паспортно-візового          напрямку,  в  місцях  масового  відпочинку  громадян,  туристичних  базах,  розважальних  закладах</t>
  </si>
  <si>
    <t>від   09.04.2015р.  № 607-VI</t>
  </si>
</sst>
</file>

<file path=xl/styles.xml><?xml version="1.0" encoding="utf-8"?>
<styleSheet xmlns="http://schemas.openxmlformats.org/spreadsheetml/2006/main">
  <numFmts count="6">
    <numFmt numFmtId="43" formatCode="_-* #,##0.00_р_._-;\-* #,##0.00_р_._-;_-* &quot;-&quot;??_р_._-;_-@_-"/>
    <numFmt numFmtId="164" formatCode="#,##0.0"/>
    <numFmt numFmtId="165" formatCode="0.0"/>
    <numFmt numFmtId="166" formatCode="_-* #,##0.0_р_._-;\-* #,##0.0_р_._-;_-* &quot;-&quot;??_р_._-;_-@_-"/>
    <numFmt numFmtId="167" formatCode="#,##0.000"/>
    <numFmt numFmtId="168" formatCode="#,##0.000_ ;\-#,##0.000\ "/>
  </numFmts>
  <fonts count="8">
    <font>
      <sz val="10"/>
      <name val="Arial Cyr"/>
      <family val="2"/>
      <charset val="204"/>
    </font>
    <font>
      <sz val="12"/>
      <name val="Times New Roman"/>
      <family val="1"/>
      <charset val="204"/>
    </font>
    <font>
      <b/>
      <sz val="12"/>
      <name val="Times New Roman"/>
      <family val="1"/>
      <charset val="204"/>
    </font>
    <font>
      <sz val="11"/>
      <name val="Times New Roman"/>
      <family val="1"/>
      <charset val="204"/>
    </font>
    <font>
      <sz val="10"/>
      <name val="Arial Cyr"/>
      <family val="2"/>
      <charset val="204"/>
    </font>
    <font>
      <sz val="14"/>
      <name val="Times New Roman"/>
      <family val="1"/>
      <charset val="204"/>
    </font>
    <font>
      <sz val="14"/>
      <name val="Arial Cyr"/>
      <family val="2"/>
      <charset val="204"/>
    </font>
    <font>
      <b/>
      <sz val="11"/>
      <name val="Times New Roman"/>
      <family val="1"/>
      <charset val="204"/>
    </font>
  </fonts>
  <fills count="7">
    <fill>
      <patternFill patternType="none"/>
    </fill>
    <fill>
      <patternFill patternType="gray125"/>
    </fill>
    <fill>
      <patternFill patternType="solid">
        <fgColor rgb="FFFFFFFF"/>
        <bgColor rgb="FFFFFFCC"/>
      </patternFill>
    </fill>
    <fill>
      <patternFill patternType="solid">
        <fgColor rgb="FF92D050"/>
        <bgColor rgb="FFC0C0C0"/>
      </patternFill>
    </fill>
    <fill>
      <patternFill patternType="solid">
        <fgColor theme="0"/>
        <bgColor rgb="FFFFFFCC"/>
      </patternFill>
    </fill>
    <fill>
      <patternFill patternType="solid">
        <fgColor theme="0"/>
        <bgColor indexed="64"/>
      </patternFill>
    </fill>
    <fill>
      <patternFill patternType="solid">
        <fgColor theme="0"/>
        <bgColor rgb="FFC0C0C0"/>
      </patternFill>
    </fill>
  </fills>
  <borders count="19">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style="medium">
        <color auto="1"/>
      </bottom>
      <diagonal/>
    </border>
    <border>
      <left style="medium">
        <color auto="1"/>
      </left>
      <right style="thin">
        <color auto="1"/>
      </right>
      <top/>
      <bottom/>
      <diagonal/>
    </border>
    <border>
      <left style="thin">
        <color auto="1"/>
      </left>
      <right style="thin">
        <color auto="1"/>
      </right>
      <top/>
      <bottom/>
      <diagonal/>
    </border>
  </borders>
  <cellStyleXfs count="2">
    <xf numFmtId="0" fontId="0" fillId="0" borderId="0"/>
    <xf numFmtId="43" fontId="4" fillId="0" borderId="0" applyFont="0" applyFill="0" applyBorder="0" applyAlignment="0" applyProtection="0"/>
  </cellStyleXfs>
  <cellXfs count="151">
    <xf numFmtId="0" fontId="0" fillId="0" borderId="0" xfId="0"/>
    <xf numFmtId="0" fontId="1" fillId="0" borderId="0" xfId="0" applyFont="1"/>
    <xf numFmtId="0" fontId="1" fillId="2" borderId="0" xfId="0" applyFont="1" applyFill="1"/>
    <xf numFmtId="0" fontId="1" fillId="3" borderId="0" xfId="0" applyFont="1" applyFill="1"/>
    <xf numFmtId="164" fontId="1" fillId="0" borderId="0" xfId="0" applyNumberFormat="1" applyFont="1"/>
    <xf numFmtId="164" fontId="1" fillId="2" borderId="0" xfId="0" applyNumberFormat="1" applyFont="1" applyFill="1"/>
    <xf numFmtId="0" fontId="1" fillId="2" borderId="0" xfId="0" applyFont="1" applyFill="1" applyAlignment="1">
      <alignment wrapText="1"/>
    </xf>
    <xf numFmtId="0" fontId="2" fillId="2" borderId="0" xfId="0" applyFont="1" applyFill="1"/>
    <xf numFmtId="0" fontId="1" fillId="0" borderId="0" xfId="0" applyFont="1" applyAlignment="1">
      <alignment horizontal="center" vertical="center"/>
    </xf>
    <xf numFmtId="0" fontId="1" fillId="2" borderId="5" xfId="0" applyFont="1" applyFill="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xf>
    <xf numFmtId="0" fontId="1" fillId="0" borderId="7" xfId="0" applyFont="1" applyBorder="1" applyAlignment="1">
      <alignment horizontal="center"/>
    </xf>
    <xf numFmtId="0" fontId="1" fillId="2" borderId="7" xfId="0" applyFont="1" applyFill="1" applyBorder="1" applyAlignment="1">
      <alignment horizontal="center"/>
    </xf>
    <xf numFmtId="0" fontId="2" fillId="2" borderId="10" xfId="0" applyFont="1" applyFill="1" applyBorder="1" applyAlignment="1"/>
    <xf numFmtId="164" fontId="2" fillId="2" borderId="10" xfId="0" applyNumberFormat="1" applyFont="1" applyFill="1" applyBorder="1" applyAlignment="1">
      <alignment horizontal="center"/>
    </xf>
    <xf numFmtId="164" fontId="2" fillId="0" borderId="10" xfId="0" applyNumberFormat="1" applyFont="1" applyBorder="1" applyAlignment="1">
      <alignment horizontal="center"/>
    </xf>
    <xf numFmtId="164" fontId="2" fillId="0" borderId="11" xfId="0" applyNumberFormat="1" applyFont="1" applyBorder="1" applyAlignment="1">
      <alignment horizontal="center"/>
    </xf>
    <xf numFmtId="49" fontId="3" fillId="2" borderId="9" xfId="0" applyNumberFormat="1" applyFont="1" applyFill="1" applyBorder="1" applyAlignment="1">
      <alignment horizontal="center" vertical="center" wrapText="1"/>
    </xf>
    <xf numFmtId="0" fontId="3" fillId="2" borderId="10" xfId="0" applyFont="1" applyFill="1" applyBorder="1" applyAlignment="1">
      <alignment horizontal="justify" vertical="center" wrapText="1"/>
    </xf>
    <xf numFmtId="0" fontId="3" fillId="2" borderId="10" xfId="0" applyFont="1" applyFill="1" applyBorder="1" applyAlignment="1">
      <alignment horizontal="center" vertical="center" wrapText="1"/>
    </xf>
    <xf numFmtId="49" fontId="3" fillId="2" borderId="10" xfId="0" applyNumberFormat="1" applyFont="1" applyFill="1" applyBorder="1" applyAlignment="1">
      <alignment horizontal="center" vertical="center"/>
    </xf>
    <xf numFmtId="164" fontId="3" fillId="0" borderId="11" xfId="0" applyNumberFormat="1" applyFont="1" applyBorder="1" applyAlignment="1">
      <alignment horizontal="center" vertical="center"/>
    </xf>
    <xf numFmtId="0" fontId="3" fillId="0" borderId="0" xfId="0" applyFont="1"/>
    <xf numFmtId="49" fontId="3" fillId="2" borderId="12" xfId="0" applyNumberFormat="1" applyFont="1" applyFill="1" applyBorder="1" applyAlignment="1">
      <alignment horizontal="center" vertical="center" wrapText="1"/>
    </xf>
    <xf numFmtId="0" fontId="3" fillId="2" borderId="5" xfId="0" applyFont="1" applyFill="1" applyBorder="1" applyAlignment="1">
      <alignment horizontal="justify" vertical="center" wrapText="1"/>
    </xf>
    <xf numFmtId="0" fontId="3" fillId="2" borderId="5" xfId="0" applyFont="1" applyFill="1" applyBorder="1" applyAlignment="1">
      <alignment horizontal="center" vertical="center" wrapText="1"/>
    </xf>
    <xf numFmtId="49" fontId="3" fillId="2" borderId="5" xfId="0" applyNumberFormat="1" applyFont="1" applyFill="1" applyBorder="1" applyAlignment="1">
      <alignment horizontal="center" vertical="center"/>
    </xf>
    <xf numFmtId="49" fontId="3" fillId="2" borderId="13" xfId="0" applyNumberFormat="1" applyFont="1" applyFill="1" applyBorder="1" applyAlignment="1">
      <alignment horizontal="center" vertical="center" wrapText="1"/>
    </xf>
    <xf numFmtId="0" fontId="3" fillId="2" borderId="3" xfId="0" applyFont="1" applyFill="1" applyBorder="1" applyAlignment="1">
      <alignment horizontal="justify" vertical="center" wrapText="1"/>
    </xf>
    <xf numFmtId="0" fontId="3" fillId="2" borderId="3" xfId="0" applyFont="1" applyFill="1" applyBorder="1" applyAlignment="1">
      <alignment horizontal="center" vertical="center" wrapText="1"/>
    </xf>
    <xf numFmtId="49" fontId="3" fillId="2" borderId="3" xfId="0" applyNumberFormat="1" applyFont="1" applyFill="1" applyBorder="1" applyAlignment="1">
      <alignment horizontal="center" vertical="center"/>
    </xf>
    <xf numFmtId="164" fontId="3" fillId="2" borderId="3" xfId="0" applyNumberFormat="1" applyFont="1" applyFill="1" applyBorder="1" applyAlignment="1">
      <alignment horizontal="center" vertical="center"/>
    </xf>
    <xf numFmtId="49" fontId="3" fillId="2" borderId="10" xfId="0" applyNumberFormat="1" applyFont="1" applyFill="1" applyBorder="1" applyAlignment="1">
      <alignment horizontal="center" vertical="center" wrapText="1"/>
    </xf>
    <xf numFmtId="0" fontId="1" fillId="2" borderId="10" xfId="0" applyFont="1" applyFill="1" applyBorder="1" applyAlignment="1">
      <alignment horizontal="justify" vertical="center" wrapText="1"/>
    </xf>
    <xf numFmtId="0" fontId="1" fillId="2" borderId="10" xfId="0" applyFont="1" applyFill="1" applyBorder="1" applyAlignment="1">
      <alignment horizontal="center" vertical="center" wrapText="1"/>
    </xf>
    <xf numFmtId="49" fontId="1" fillId="2" borderId="10" xfId="0" applyNumberFormat="1" applyFont="1" applyFill="1" applyBorder="1" applyAlignment="1">
      <alignment horizontal="center" vertical="center"/>
    </xf>
    <xf numFmtId="164" fontId="3" fillId="2" borderId="10" xfId="0" applyNumberFormat="1" applyFont="1" applyFill="1" applyBorder="1" applyAlignment="1">
      <alignment horizontal="center" vertical="center"/>
    </xf>
    <xf numFmtId="164" fontId="3" fillId="2" borderId="10" xfId="0" applyNumberFormat="1" applyFont="1" applyFill="1" applyBorder="1" applyAlignment="1">
      <alignment horizontal="center" vertical="center" wrapText="1"/>
    </xf>
    <xf numFmtId="49" fontId="3" fillId="2" borderId="5" xfId="0" applyNumberFormat="1" applyFont="1" applyFill="1" applyBorder="1" applyAlignment="1">
      <alignment horizontal="center" vertical="center" wrapText="1"/>
    </xf>
    <xf numFmtId="164" fontId="3" fillId="2" borderId="5" xfId="0" applyNumberFormat="1" applyFont="1" applyFill="1" applyBorder="1" applyAlignment="1">
      <alignment horizontal="center" vertical="center" wrapText="1"/>
    </xf>
    <xf numFmtId="164" fontId="3" fillId="0" borderId="11" xfId="0" applyNumberFormat="1" applyFont="1" applyBorder="1" applyAlignment="1">
      <alignment horizontal="center" vertical="center" wrapText="1"/>
    </xf>
    <xf numFmtId="0" fontId="3" fillId="2" borderId="0" xfId="0" applyFont="1" applyFill="1"/>
    <xf numFmtId="2" fontId="3" fillId="2" borderId="10" xfId="0" applyNumberFormat="1" applyFont="1" applyFill="1" applyBorder="1" applyAlignment="1">
      <alignment horizontal="center" vertical="center" wrapText="1"/>
    </xf>
    <xf numFmtId="0" fontId="3" fillId="2" borderId="7" xfId="0" applyFont="1" applyFill="1" applyBorder="1" applyAlignment="1">
      <alignment horizontal="center" vertical="center" wrapText="1"/>
    </xf>
    <xf numFmtId="2" fontId="3" fillId="2" borderId="7" xfId="0" applyNumberFormat="1" applyFont="1" applyFill="1" applyBorder="1" applyAlignment="1">
      <alignment horizontal="center" vertical="center" wrapText="1"/>
    </xf>
    <xf numFmtId="49" fontId="3" fillId="2" borderId="7" xfId="0" applyNumberFormat="1" applyFont="1" applyFill="1" applyBorder="1" applyAlignment="1">
      <alignment horizontal="center" vertical="center"/>
    </xf>
    <xf numFmtId="164" fontId="3" fillId="2" borderId="7" xfId="0" applyNumberFormat="1" applyFont="1" applyFill="1" applyBorder="1" applyAlignment="1">
      <alignment horizontal="center" vertical="center"/>
    </xf>
    <xf numFmtId="164" fontId="3" fillId="0" borderId="8" xfId="0" applyNumberFormat="1" applyFont="1" applyBorder="1" applyAlignment="1">
      <alignment horizontal="center" vertical="center" wrapText="1"/>
    </xf>
    <xf numFmtId="49" fontId="2" fillId="2" borderId="10" xfId="0" applyNumberFormat="1" applyFont="1" applyFill="1" applyBorder="1" applyAlignment="1">
      <alignment horizontal="center" vertical="center"/>
    </xf>
    <xf numFmtId="164" fontId="2" fillId="2" borderId="10" xfId="0" applyNumberFormat="1" applyFont="1" applyFill="1" applyBorder="1" applyAlignment="1">
      <alignment horizontal="center" vertical="center"/>
    </xf>
    <xf numFmtId="164" fontId="2" fillId="0" borderId="10" xfId="0" applyNumberFormat="1" applyFont="1" applyBorder="1" applyAlignment="1">
      <alignment horizontal="center" vertical="center"/>
    </xf>
    <xf numFmtId="164" fontId="2" fillId="0" borderId="11" xfId="0" applyNumberFormat="1" applyFont="1" applyBorder="1" applyAlignment="1">
      <alignment horizontal="center" vertical="center"/>
    </xf>
    <xf numFmtId="164" fontId="3" fillId="0" borderId="10" xfId="0" applyNumberFormat="1" applyFont="1" applyBorder="1" applyAlignment="1">
      <alignment horizontal="center" vertical="center"/>
    </xf>
    <xf numFmtId="49" fontId="2" fillId="2" borderId="12" xfId="0" applyNumberFormat="1" applyFont="1" applyFill="1" applyBorder="1" applyAlignment="1">
      <alignment horizontal="center" vertical="top"/>
    </xf>
    <xf numFmtId="0" fontId="2" fillId="2" borderId="5" xfId="0" applyFont="1" applyFill="1" applyBorder="1" applyAlignment="1">
      <alignment vertical="top"/>
    </xf>
    <xf numFmtId="0" fontId="2" fillId="2" borderId="5" xfId="0" applyFont="1" applyFill="1" applyBorder="1" applyAlignment="1">
      <alignment horizontal="center" vertical="center"/>
    </xf>
    <xf numFmtId="0" fontId="2" fillId="2" borderId="5" xfId="0" applyFont="1" applyFill="1" applyBorder="1"/>
    <xf numFmtId="49" fontId="2" fillId="2" borderId="5" xfId="0" applyNumberFormat="1" applyFont="1" applyFill="1" applyBorder="1" applyAlignment="1">
      <alignment horizontal="center" vertical="center"/>
    </xf>
    <xf numFmtId="49" fontId="1" fillId="0" borderId="0" xfId="0" applyNumberFormat="1" applyFont="1" applyAlignment="1">
      <alignment horizontal="center" vertical="top"/>
    </xf>
    <xf numFmtId="0" fontId="1" fillId="0" borderId="0" xfId="0" applyFont="1" applyAlignment="1">
      <alignment vertical="top"/>
    </xf>
    <xf numFmtId="49" fontId="1" fillId="2" borderId="0" xfId="0" applyNumberFormat="1" applyFont="1" applyFill="1" applyAlignment="1">
      <alignment horizontal="center" vertical="center"/>
    </xf>
    <xf numFmtId="49" fontId="1" fillId="0" borderId="0" xfId="0" applyNumberFormat="1" applyFont="1" applyAlignment="1">
      <alignment horizontal="center" vertical="center"/>
    </xf>
    <xf numFmtId="164" fontId="1" fillId="0" borderId="0" xfId="0" applyNumberFormat="1" applyFont="1" applyAlignment="1">
      <alignment horizontal="center" vertical="center"/>
    </xf>
    <xf numFmtId="0" fontId="1" fillId="0" borderId="0" xfId="0" applyFont="1" applyAlignment="1">
      <alignment horizontal="center" vertical="top"/>
    </xf>
    <xf numFmtId="2" fontId="1" fillId="2" borderId="0" xfId="0" applyNumberFormat="1" applyFont="1" applyFill="1" applyAlignment="1">
      <alignment horizontal="center" vertical="center"/>
    </xf>
    <xf numFmtId="0" fontId="1" fillId="0" borderId="0" xfId="0" applyFont="1" applyAlignment="1">
      <alignment vertical="center"/>
    </xf>
    <xf numFmtId="2" fontId="3" fillId="2" borderId="10" xfId="0" applyNumberFormat="1" applyFont="1" applyFill="1" applyBorder="1" applyAlignment="1">
      <alignment horizontal="center" vertical="center" wrapText="1"/>
    </xf>
    <xf numFmtId="3" fontId="1" fillId="0" borderId="8" xfId="0" applyNumberFormat="1" applyFont="1" applyBorder="1" applyAlignment="1">
      <alignment horizontal="center"/>
    </xf>
    <xf numFmtId="2" fontId="3" fillId="2" borderId="10" xfId="0" applyNumberFormat="1" applyFont="1" applyFill="1" applyBorder="1" applyAlignment="1">
      <alignment horizontal="center" vertical="center"/>
    </xf>
    <xf numFmtId="2" fontId="3" fillId="2" borderId="5" xfId="0" applyNumberFormat="1" applyFont="1" applyFill="1" applyBorder="1" applyAlignment="1">
      <alignment horizontal="center" vertical="center"/>
    </xf>
    <xf numFmtId="2" fontId="3" fillId="2" borderId="3" xfId="0" applyNumberFormat="1" applyFont="1" applyFill="1" applyBorder="1" applyAlignment="1">
      <alignment horizontal="center" vertical="center"/>
    </xf>
    <xf numFmtId="165" fontId="3" fillId="2" borderId="10"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165" fontId="3" fillId="2" borderId="10" xfId="0" applyNumberFormat="1" applyFont="1" applyFill="1" applyBorder="1" applyAlignment="1">
      <alignment horizontal="center" vertical="center" wrapText="1"/>
    </xf>
    <xf numFmtId="0" fontId="1" fillId="2" borderId="10" xfId="0" applyNumberFormat="1" applyFont="1" applyFill="1" applyBorder="1" applyAlignment="1">
      <alignment horizontal="center" vertical="center"/>
    </xf>
    <xf numFmtId="165" fontId="1" fillId="2" borderId="10" xfId="0" applyNumberFormat="1" applyFont="1" applyFill="1" applyBorder="1" applyAlignment="1">
      <alignment horizontal="center" vertical="center"/>
    </xf>
    <xf numFmtId="167" fontId="2" fillId="2" borderId="5" xfId="0" applyNumberFormat="1" applyFont="1" applyFill="1" applyBorder="1" applyAlignment="1">
      <alignment horizontal="center" vertical="center"/>
    </xf>
    <xf numFmtId="0" fontId="3" fillId="5" borderId="0" xfId="0" applyFont="1" applyFill="1"/>
    <xf numFmtId="49" fontId="3" fillId="4" borderId="7" xfId="0" applyNumberFormat="1" applyFont="1" applyFill="1" applyBorder="1" applyAlignment="1">
      <alignment horizontal="center" vertical="center" wrapText="1"/>
    </xf>
    <xf numFmtId="165" fontId="3" fillId="0" borderId="11" xfId="0" applyNumberFormat="1" applyFont="1" applyBorder="1" applyAlignment="1">
      <alignment horizontal="center" vertical="center"/>
    </xf>
    <xf numFmtId="165" fontId="3" fillId="2" borderId="3" xfId="0" applyNumberFormat="1" applyFont="1" applyFill="1" applyBorder="1" applyAlignment="1">
      <alignment horizontal="center" vertical="center"/>
    </xf>
    <xf numFmtId="0" fontId="5" fillId="0" borderId="0" xfId="0" applyFont="1" applyAlignment="1">
      <alignment horizontal="center" vertical="top"/>
    </xf>
    <xf numFmtId="0" fontId="5" fillId="0" borderId="0" xfId="0" applyFont="1" applyAlignment="1">
      <alignment vertical="top"/>
    </xf>
    <xf numFmtId="0" fontId="5" fillId="0" borderId="0" xfId="0" applyFont="1" applyAlignment="1">
      <alignment horizontal="center" vertical="center"/>
    </xf>
    <xf numFmtId="0" fontId="5" fillId="0" borderId="0" xfId="0" applyFont="1"/>
    <xf numFmtId="49" fontId="5" fillId="2" borderId="0" xfId="0" applyNumberFormat="1" applyFont="1" applyFill="1" applyAlignment="1">
      <alignment horizontal="center" vertical="center"/>
    </xf>
    <xf numFmtId="49" fontId="5" fillId="0" borderId="0" xfId="0" applyNumberFormat="1" applyFont="1" applyAlignment="1">
      <alignment horizontal="center" vertical="center"/>
    </xf>
    <xf numFmtId="164" fontId="5" fillId="0" borderId="0" xfId="0" applyNumberFormat="1" applyFont="1" applyAlignment="1">
      <alignment horizontal="center" vertical="center"/>
    </xf>
    <xf numFmtId="0" fontId="6" fillId="0" borderId="0" xfId="0" applyFont="1"/>
    <xf numFmtId="0" fontId="3" fillId="2" borderId="10" xfId="0" applyFont="1" applyFill="1" applyBorder="1" applyAlignment="1">
      <alignment horizontal="justify" vertical="center" wrapText="1"/>
    </xf>
    <xf numFmtId="0" fontId="3" fillId="2" borderId="10" xfId="0" applyFont="1" applyFill="1" applyBorder="1" applyAlignment="1">
      <alignment horizontal="center" vertical="center" wrapText="1"/>
    </xf>
    <xf numFmtId="49" fontId="3" fillId="4" borderId="10" xfId="0" applyNumberFormat="1" applyFont="1" applyFill="1" applyBorder="1" applyAlignment="1">
      <alignment horizontal="center" vertical="center" wrapText="1"/>
    </xf>
    <xf numFmtId="164" fontId="3" fillId="0" borderId="10" xfId="0" applyNumberFormat="1" applyFont="1" applyBorder="1" applyAlignment="1">
      <alignment horizontal="center" vertical="center" wrapText="1"/>
    </xf>
    <xf numFmtId="167" fontId="3" fillId="5" borderId="7" xfId="0" applyNumberFormat="1" applyFont="1" applyFill="1" applyBorder="1" applyAlignment="1">
      <alignment horizontal="center" vertical="center"/>
    </xf>
    <xf numFmtId="166" fontId="3" fillId="2" borderId="10" xfId="1" applyNumberFormat="1" applyFont="1" applyFill="1" applyBorder="1" applyAlignment="1">
      <alignment horizontal="center" vertical="center"/>
    </xf>
    <xf numFmtId="165" fontId="3" fillId="0" borderId="10" xfId="0" applyNumberFormat="1" applyFont="1" applyBorder="1" applyAlignment="1">
      <alignment horizontal="center" vertical="center"/>
    </xf>
    <xf numFmtId="49" fontId="2" fillId="2" borderId="10" xfId="0" applyNumberFormat="1" applyFont="1" applyFill="1" applyBorder="1" applyAlignment="1">
      <alignment horizontal="center" vertical="top"/>
    </xf>
    <xf numFmtId="164" fontId="2" fillId="2" borderId="10" xfId="0" applyNumberFormat="1" applyFont="1" applyFill="1" applyBorder="1" applyAlignment="1">
      <alignment horizontal="center" vertical="top"/>
    </xf>
    <xf numFmtId="164" fontId="2" fillId="0" borderId="10" xfId="0" applyNumberFormat="1" applyFont="1" applyBorder="1" applyAlignment="1">
      <alignment horizontal="center" vertical="top"/>
    </xf>
    <xf numFmtId="49" fontId="1" fillId="2" borderId="10" xfId="0" applyNumberFormat="1" applyFont="1" applyFill="1" applyBorder="1" applyAlignment="1">
      <alignment horizontal="center" vertical="center" wrapText="1"/>
    </xf>
    <xf numFmtId="164" fontId="1" fillId="0" borderId="10" xfId="0" applyNumberFormat="1" applyFont="1" applyBorder="1" applyAlignment="1">
      <alignment horizontal="center" vertical="center"/>
    </xf>
    <xf numFmtId="164" fontId="1" fillId="2" borderId="10" xfId="0" applyNumberFormat="1" applyFont="1" applyFill="1" applyBorder="1" applyAlignment="1">
      <alignment horizontal="center" vertical="center"/>
    </xf>
    <xf numFmtId="2" fontId="1" fillId="2" borderId="10" xfId="0" applyNumberFormat="1" applyFont="1" applyFill="1" applyBorder="1" applyAlignment="1">
      <alignment horizontal="center" vertical="center"/>
    </xf>
    <xf numFmtId="2" fontId="1" fillId="0" borderId="10" xfId="0" applyNumberFormat="1" applyFont="1" applyBorder="1" applyAlignment="1">
      <alignment horizontal="center" vertical="center"/>
    </xf>
    <xf numFmtId="167" fontId="3" fillId="4" borderId="7" xfId="0" applyNumberFormat="1" applyFont="1" applyFill="1" applyBorder="1" applyAlignment="1">
      <alignment horizontal="center" vertical="center" wrapText="1"/>
    </xf>
    <xf numFmtId="168" fontId="3" fillId="4" borderId="10" xfId="1" applyNumberFormat="1" applyFont="1" applyFill="1" applyBorder="1" applyAlignment="1">
      <alignment horizontal="center" vertical="center"/>
    </xf>
    <xf numFmtId="168" fontId="3" fillId="4" borderId="10" xfId="1" applyNumberFormat="1" applyFont="1" applyFill="1" applyBorder="1" applyAlignment="1">
      <alignment horizontal="center" vertical="center" wrapText="1"/>
    </xf>
    <xf numFmtId="168" fontId="3" fillId="5" borderId="10" xfId="1" applyNumberFormat="1" applyFont="1" applyFill="1" applyBorder="1" applyAlignment="1">
      <alignment horizontal="center" vertical="center"/>
    </xf>
    <xf numFmtId="49" fontId="7" fillId="2" borderId="14" xfId="0" applyNumberFormat="1" applyFont="1" applyFill="1" applyBorder="1" applyAlignment="1">
      <alignment horizontal="center" vertical="center" wrapText="1"/>
    </xf>
    <xf numFmtId="0" fontId="7" fillId="2" borderId="15" xfId="0" applyFont="1" applyFill="1" applyBorder="1" applyAlignment="1">
      <alignment horizontal="justify" vertical="center" wrapText="1"/>
    </xf>
    <xf numFmtId="0" fontId="7" fillId="2" borderId="15" xfId="0" applyFont="1" applyFill="1" applyBorder="1" applyAlignment="1">
      <alignment horizontal="center" vertical="center" wrapText="1"/>
    </xf>
    <xf numFmtId="0" fontId="7" fillId="2" borderId="10" xfId="0" applyFont="1" applyFill="1" applyBorder="1" applyAlignment="1">
      <alignment horizontal="center" vertical="center" wrapText="1"/>
    </xf>
    <xf numFmtId="49" fontId="7" fillId="2" borderId="15" xfId="0" applyNumberFormat="1" applyFont="1" applyFill="1" applyBorder="1" applyAlignment="1">
      <alignment horizontal="center" vertical="center"/>
    </xf>
    <xf numFmtId="164" fontId="7" fillId="2" borderId="15" xfId="0" applyNumberFormat="1" applyFont="1" applyFill="1" applyBorder="1" applyAlignment="1">
      <alignment horizontal="center" vertical="center"/>
    </xf>
    <xf numFmtId="0" fontId="7" fillId="0" borderId="0" xfId="0" applyFont="1"/>
    <xf numFmtId="0" fontId="3" fillId="2" borderId="10" xfId="0" applyFont="1" applyFill="1" applyBorder="1" applyAlignment="1">
      <alignment horizontal="justify" vertical="center" wrapText="1"/>
    </xf>
    <xf numFmtId="0" fontId="3" fillId="2" borderId="10" xfId="0" applyFont="1" applyFill="1" applyBorder="1" applyAlignment="1">
      <alignment horizontal="justify" vertical="center" wrapText="1"/>
    </xf>
    <xf numFmtId="0" fontId="3" fillId="2" borderId="7" xfId="0" applyFont="1" applyFill="1" applyBorder="1" applyAlignment="1">
      <alignment horizontal="justify" vertical="center" wrapText="1"/>
    </xf>
    <xf numFmtId="0" fontId="1" fillId="2" borderId="0" xfId="0" applyFont="1" applyFill="1" applyAlignment="1">
      <alignment horizontal="left"/>
    </xf>
    <xf numFmtId="0" fontId="2" fillId="2" borderId="0" xfId="0" applyFont="1" applyFill="1" applyBorder="1" applyAlignment="1">
      <alignment horizontal="center"/>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1" fillId="2" borderId="2" xfId="0" applyFont="1" applyFill="1" applyBorder="1" applyAlignment="1">
      <alignment horizontal="center" vertical="center"/>
    </xf>
    <xf numFmtId="0" fontId="1" fillId="6" borderId="3" xfId="0" applyFont="1" applyFill="1" applyBorder="1" applyAlignment="1">
      <alignment horizontal="center" vertical="center" wrapText="1"/>
    </xf>
    <xf numFmtId="164" fontId="1" fillId="0" borderId="4" xfId="0" applyNumberFormat="1" applyFont="1" applyBorder="1" applyAlignment="1">
      <alignment horizontal="center" vertical="center" wrapText="1"/>
    </xf>
    <xf numFmtId="0" fontId="2" fillId="0" borderId="9" xfId="0" applyFont="1" applyBorder="1" applyAlignment="1">
      <alignment horizontal="left"/>
    </xf>
    <xf numFmtId="49" fontId="2" fillId="2" borderId="10" xfId="0" applyNumberFormat="1" applyFont="1" applyFill="1" applyBorder="1" applyAlignment="1">
      <alignment horizontal="left" vertical="center" wrapText="1"/>
    </xf>
    <xf numFmtId="49" fontId="3" fillId="2" borderId="10" xfId="0" applyNumberFormat="1" applyFont="1" applyFill="1" applyBorder="1" applyAlignment="1">
      <alignment horizontal="center" vertical="center" wrapText="1"/>
    </xf>
    <xf numFmtId="0" fontId="3" fillId="2" borderId="10" xfId="0" applyFont="1" applyFill="1" applyBorder="1" applyAlignment="1">
      <alignment horizontal="justify" vertical="center" wrapText="1"/>
    </xf>
    <xf numFmtId="0" fontId="3" fillId="2" borderId="10" xfId="0" applyFont="1" applyFill="1" applyBorder="1" applyAlignment="1">
      <alignment horizontal="center" vertical="center" wrapText="1"/>
    </xf>
    <xf numFmtId="49" fontId="3" fillId="2" borderId="6" xfId="0" applyNumberFormat="1" applyFont="1" applyFill="1" applyBorder="1" applyAlignment="1">
      <alignment horizontal="center" vertical="center" wrapText="1"/>
    </xf>
    <xf numFmtId="49" fontId="3" fillId="2" borderId="13" xfId="0" applyNumberFormat="1" applyFont="1" applyFill="1" applyBorder="1" applyAlignment="1">
      <alignment horizontal="center" vertical="center" wrapText="1"/>
    </xf>
    <xf numFmtId="0" fontId="3" fillId="2" borderId="7" xfId="0" applyFont="1" applyFill="1" applyBorder="1" applyAlignment="1">
      <alignment horizontal="justify" vertical="center" wrapText="1"/>
    </xf>
    <xf numFmtId="0" fontId="3" fillId="2" borderId="7"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10" xfId="0" applyFont="1" applyFill="1" applyBorder="1" applyAlignment="1">
      <alignment horizontal="center" vertical="center" wrapText="1"/>
    </xf>
    <xf numFmtId="49" fontId="3" fillId="2" borderId="14" xfId="0" applyNumberFormat="1" applyFont="1" applyFill="1" applyBorder="1" applyAlignment="1">
      <alignment horizontal="center" vertical="center" wrapText="1"/>
    </xf>
    <xf numFmtId="49" fontId="3" fillId="2" borderId="17" xfId="0" applyNumberFormat="1" applyFont="1" applyFill="1" applyBorder="1" applyAlignment="1">
      <alignment horizontal="center" vertical="center" wrapText="1"/>
    </xf>
    <xf numFmtId="49" fontId="3" fillId="2" borderId="16" xfId="0" applyNumberFormat="1"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8" xfId="0" applyFont="1" applyFill="1" applyBorder="1" applyAlignment="1">
      <alignment horizontal="center" vertical="center" wrapText="1"/>
    </xf>
    <xf numFmtId="2" fontId="3" fillId="2" borderId="15" xfId="0" applyNumberFormat="1" applyFont="1" applyFill="1" applyBorder="1" applyAlignment="1">
      <alignment horizontal="center" vertical="center" wrapText="1"/>
    </xf>
    <xf numFmtId="2" fontId="3" fillId="2" borderId="18" xfId="0" applyNumberFormat="1" applyFont="1" applyFill="1" applyBorder="1" applyAlignment="1">
      <alignment horizontal="center" vertical="center" wrapText="1"/>
    </xf>
    <xf numFmtId="2" fontId="3" fillId="2" borderId="7" xfId="0" applyNumberFormat="1" applyFont="1" applyFill="1" applyBorder="1" applyAlignment="1">
      <alignment horizontal="center" vertical="center" wrapText="1"/>
    </xf>
    <xf numFmtId="49" fontId="2" fillId="2" borderId="9" xfId="0" applyNumberFormat="1" applyFont="1" applyFill="1" applyBorder="1" applyAlignment="1">
      <alignment horizontal="left" vertical="center" wrapText="1"/>
    </xf>
    <xf numFmtId="49" fontId="3" fillId="2" borderId="12" xfId="0" applyNumberFormat="1" applyFont="1" applyFill="1" applyBorder="1" applyAlignment="1">
      <alignment horizontal="center" vertical="center" wrapText="1"/>
    </xf>
    <xf numFmtId="0" fontId="3" fillId="2" borderId="5" xfId="0" applyFont="1" applyFill="1" applyBorder="1" applyAlignment="1">
      <alignment horizontal="justify" vertical="center" wrapText="1"/>
    </xf>
    <xf numFmtId="0" fontId="3" fillId="2" borderId="5" xfId="0" applyFont="1" applyFill="1" applyBorder="1" applyAlignment="1">
      <alignment horizontal="center" vertical="center" wrapText="1"/>
    </xf>
    <xf numFmtId="2" fontId="3" fillId="2" borderId="5" xfId="0" applyNumberFormat="1"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2D05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J71"/>
  <sheetViews>
    <sheetView tabSelected="1" view="pageBreakPreview" topLeftCell="D1" zoomScale="80" zoomScaleSheetLayoutView="80" zoomScalePageLayoutView="90" workbookViewId="0">
      <selection activeCell="F3" sqref="F3"/>
    </sheetView>
  </sheetViews>
  <sheetFormatPr defaultRowHeight="15.6"/>
  <cols>
    <col min="1" max="1" width="5.44140625" style="1"/>
    <col min="2" max="2" width="58.6640625" style="1"/>
    <col min="3" max="3" width="23.109375" style="1"/>
    <col min="4" max="4" width="9.33203125" style="1"/>
    <col min="5" max="5" width="17.44140625" style="1"/>
    <col min="6" max="6" width="6.6640625" style="2"/>
    <col min="7" max="7" width="14.5546875" style="3" bestFit="1" customWidth="1"/>
    <col min="8" max="8" width="12.44140625" style="3" bestFit="1" customWidth="1"/>
    <col min="9" max="9" width="11.33203125" style="1" bestFit="1" customWidth="1"/>
    <col min="10" max="10" width="12.44140625" style="1" bestFit="1" customWidth="1"/>
    <col min="11" max="11" width="15" style="4" customWidth="1"/>
    <col min="12" max="1024" width="9.109375" style="1"/>
  </cols>
  <sheetData>
    <row r="1" spans="1:11">
      <c r="A1" s="2"/>
      <c r="B1" s="2"/>
      <c r="C1" s="2"/>
      <c r="D1" s="2"/>
      <c r="E1" s="2"/>
      <c r="F1" s="119" t="s">
        <v>78</v>
      </c>
      <c r="G1" s="119"/>
      <c r="H1" s="119"/>
      <c r="I1" s="119"/>
      <c r="J1" s="2"/>
      <c r="K1" s="5"/>
    </row>
    <row r="2" spans="1:11">
      <c r="A2" s="2"/>
      <c r="B2" s="2"/>
      <c r="C2" s="2"/>
      <c r="D2" s="2"/>
      <c r="E2" s="2"/>
      <c r="F2" s="2" t="s">
        <v>0</v>
      </c>
      <c r="G2" s="2"/>
      <c r="H2" s="2"/>
      <c r="I2" s="2"/>
      <c r="J2" s="2"/>
      <c r="K2" s="5"/>
    </row>
    <row r="3" spans="1:11">
      <c r="A3" s="2"/>
      <c r="B3" s="2"/>
      <c r="C3" s="2"/>
      <c r="D3" s="2"/>
      <c r="E3" s="2"/>
      <c r="F3" s="2" t="s">
        <v>99</v>
      </c>
      <c r="G3" s="2"/>
      <c r="H3" s="2"/>
      <c r="I3" s="2"/>
      <c r="J3" s="2"/>
      <c r="K3" s="5"/>
    </row>
    <row r="4" spans="1:11">
      <c r="A4" s="2"/>
      <c r="B4" s="2"/>
      <c r="C4" s="2"/>
      <c r="D4" s="2"/>
      <c r="E4" s="2"/>
      <c r="G4" s="2"/>
      <c r="H4" s="2"/>
      <c r="I4" s="2"/>
      <c r="J4" s="2"/>
      <c r="K4" s="5"/>
    </row>
    <row r="5" spans="1:11">
      <c r="A5" s="120" t="s">
        <v>1</v>
      </c>
      <c r="B5" s="120"/>
      <c r="C5" s="120"/>
      <c r="D5" s="120"/>
      <c r="E5" s="120"/>
      <c r="F5" s="120"/>
      <c r="G5" s="120"/>
      <c r="H5" s="120"/>
      <c r="I5" s="120"/>
      <c r="J5" s="120"/>
      <c r="K5" s="120"/>
    </row>
    <row r="6" spans="1:11">
      <c r="A6" s="120" t="s">
        <v>79</v>
      </c>
      <c r="B6" s="120"/>
      <c r="C6" s="120"/>
      <c r="D6" s="120"/>
      <c r="E6" s="120"/>
      <c r="F6" s="120"/>
      <c r="G6" s="120"/>
      <c r="H6" s="120"/>
      <c r="I6" s="120"/>
      <c r="J6" s="120"/>
      <c r="K6" s="120"/>
    </row>
    <row r="7" spans="1:11">
      <c r="A7" s="120" t="s">
        <v>2</v>
      </c>
      <c r="B7" s="120"/>
      <c r="C7" s="120"/>
      <c r="D7" s="120"/>
      <c r="E7" s="120"/>
      <c r="F7" s="120"/>
      <c r="G7" s="120"/>
      <c r="H7" s="120"/>
      <c r="I7" s="120"/>
      <c r="J7" s="120"/>
      <c r="K7" s="120"/>
    </row>
    <row r="8" spans="1:11">
      <c r="A8" s="6"/>
      <c r="B8" s="7"/>
      <c r="C8" s="2"/>
      <c r="D8" s="2"/>
      <c r="E8" s="2"/>
      <c r="G8" s="2"/>
      <c r="H8" s="2"/>
      <c r="I8" s="2"/>
      <c r="J8" s="2"/>
      <c r="K8" s="5"/>
    </row>
    <row r="9" spans="1:11" s="8" customFormat="1" ht="47.25" customHeight="1">
      <c r="A9" s="121" t="s">
        <v>3</v>
      </c>
      <c r="B9" s="122" t="s">
        <v>4</v>
      </c>
      <c r="C9" s="123" t="s">
        <v>5</v>
      </c>
      <c r="D9" s="123" t="s">
        <v>6</v>
      </c>
      <c r="E9" s="123" t="s">
        <v>7</v>
      </c>
      <c r="F9" s="124" t="s">
        <v>8</v>
      </c>
      <c r="G9" s="125" t="s">
        <v>9</v>
      </c>
      <c r="H9" s="125"/>
      <c r="I9" s="125"/>
      <c r="J9" s="125"/>
      <c r="K9" s="126" t="s">
        <v>10</v>
      </c>
    </row>
    <row r="10" spans="1:11" s="8" customFormat="1" ht="33" customHeight="1">
      <c r="A10" s="121"/>
      <c r="B10" s="122"/>
      <c r="C10" s="123"/>
      <c r="D10" s="123"/>
      <c r="E10" s="123"/>
      <c r="F10" s="124"/>
      <c r="G10" s="9">
        <v>2015</v>
      </c>
      <c r="H10" s="9">
        <v>2016</v>
      </c>
      <c r="I10" s="10">
        <v>2017</v>
      </c>
      <c r="J10" s="10">
        <v>2018</v>
      </c>
      <c r="K10" s="126"/>
    </row>
    <row r="11" spans="1:11">
      <c r="A11" s="11">
        <v>1</v>
      </c>
      <c r="B11" s="12">
        <v>2</v>
      </c>
      <c r="C11" s="12">
        <v>3</v>
      </c>
      <c r="D11" s="12">
        <v>4</v>
      </c>
      <c r="E11" s="12">
        <v>5</v>
      </c>
      <c r="F11" s="13">
        <v>6</v>
      </c>
      <c r="G11" s="13">
        <v>7</v>
      </c>
      <c r="H11" s="13">
        <v>8</v>
      </c>
      <c r="I11" s="12">
        <v>9</v>
      </c>
      <c r="J11" s="12">
        <v>10</v>
      </c>
      <c r="K11" s="68">
        <v>11</v>
      </c>
    </row>
    <row r="12" spans="1:11" ht="16.2" thickBot="1">
      <c r="A12" s="127" t="s">
        <v>11</v>
      </c>
      <c r="B12" s="127"/>
      <c r="C12" s="127"/>
      <c r="D12" s="127"/>
      <c r="E12" s="127"/>
      <c r="F12" s="14"/>
      <c r="G12" s="15">
        <f>G13+G14+G15+G16+G17+G18</f>
        <v>0</v>
      </c>
      <c r="H12" s="15">
        <f>H13+H14+H15+H16+H17+H18</f>
        <v>55</v>
      </c>
      <c r="I12" s="16">
        <f>I13+I14+I15+I16+I17+I18</f>
        <v>55</v>
      </c>
      <c r="J12" s="16">
        <f>J13+J14+J15+J16+J17+J18</f>
        <v>55</v>
      </c>
      <c r="K12" s="17">
        <f>K13+K14+K15+K16+K17+K18</f>
        <v>165</v>
      </c>
    </row>
    <row r="13" spans="1:11" s="23" customFormat="1" ht="141" hidden="1" customHeight="1">
      <c r="A13" s="18" t="s">
        <v>12</v>
      </c>
      <c r="B13" s="19" t="s">
        <v>13</v>
      </c>
      <c r="C13" s="20" t="s">
        <v>14</v>
      </c>
      <c r="D13" s="20" t="s">
        <v>15</v>
      </c>
      <c r="E13" s="20" t="s">
        <v>16</v>
      </c>
      <c r="F13" s="21" t="s">
        <v>17</v>
      </c>
      <c r="G13" s="69"/>
      <c r="H13" s="72">
        <v>5</v>
      </c>
      <c r="I13" s="72">
        <v>5</v>
      </c>
      <c r="J13" s="72">
        <v>5</v>
      </c>
      <c r="K13" s="80">
        <f t="shared" ref="K13:K18" si="0">G13+H13+I13+J13</f>
        <v>15</v>
      </c>
    </row>
    <row r="14" spans="1:11" s="23" customFormat="1" ht="117" hidden="1" customHeight="1">
      <c r="A14" s="24" t="s">
        <v>18</v>
      </c>
      <c r="B14" s="25" t="s">
        <v>19</v>
      </c>
      <c r="C14" s="26" t="s">
        <v>20</v>
      </c>
      <c r="D14" s="26" t="s">
        <v>15</v>
      </c>
      <c r="E14" s="26" t="s">
        <v>16</v>
      </c>
      <c r="F14" s="27" t="s">
        <v>17</v>
      </c>
      <c r="G14" s="70"/>
      <c r="H14" s="73">
        <v>5</v>
      </c>
      <c r="I14" s="73">
        <v>5</v>
      </c>
      <c r="J14" s="73">
        <v>5</v>
      </c>
      <c r="K14" s="80">
        <f t="shared" si="0"/>
        <v>15</v>
      </c>
    </row>
    <row r="15" spans="1:11" s="23" customFormat="1" ht="129.75" customHeight="1">
      <c r="A15" s="28" t="s">
        <v>21</v>
      </c>
      <c r="B15" s="29" t="s">
        <v>22</v>
      </c>
      <c r="C15" s="30" t="s">
        <v>23</v>
      </c>
      <c r="D15" s="30" t="s">
        <v>15</v>
      </c>
      <c r="E15" s="30" t="s">
        <v>16</v>
      </c>
      <c r="F15" s="31" t="s">
        <v>17</v>
      </c>
      <c r="G15" s="71"/>
      <c r="H15" s="81">
        <v>20</v>
      </c>
      <c r="I15" s="81">
        <v>20</v>
      </c>
      <c r="J15" s="81">
        <v>20</v>
      </c>
      <c r="K15" s="80">
        <f t="shared" si="0"/>
        <v>60</v>
      </c>
    </row>
    <row r="16" spans="1:11" s="23" customFormat="1" ht="89.25" customHeight="1">
      <c r="A16" s="18" t="s">
        <v>24</v>
      </c>
      <c r="B16" s="19" t="s">
        <v>25</v>
      </c>
      <c r="C16" s="20" t="s">
        <v>26</v>
      </c>
      <c r="D16" s="20" t="s">
        <v>15</v>
      </c>
      <c r="E16" s="20" t="s">
        <v>16</v>
      </c>
      <c r="F16" s="21" t="s">
        <v>17</v>
      </c>
      <c r="G16" s="69"/>
      <c r="H16" s="72">
        <v>5</v>
      </c>
      <c r="I16" s="72">
        <v>5</v>
      </c>
      <c r="J16" s="72">
        <v>5</v>
      </c>
      <c r="K16" s="80">
        <f t="shared" si="0"/>
        <v>15</v>
      </c>
    </row>
    <row r="17" spans="1:11" s="23" customFormat="1" ht="101.25" customHeight="1">
      <c r="A17" s="18" t="s">
        <v>27</v>
      </c>
      <c r="B17" s="116" t="s">
        <v>90</v>
      </c>
      <c r="C17" s="20" t="s">
        <v>28</v>
      </c>
      <c r="D17" s="20" t="s">
        <v>15</v>
      </c>
      <c r="E17" s="20" t="s">
        <v>16</v>
      </c>
      <c r="F17" s="33" t="s">
        <v>29</v>
      </c>
      <c r="G17" s="67"/>
      <c r="H17" s="74">
        <v>10</v>
      </c>
      <c r="I17" s="74">
        <v>10</v>
      </c>
      <c r="J17" s="74">
        <v>10</v>
      </c>
      <c r="K17" s="80">
        <f t="shared" si="0"/>
        <v>30</v>
      </c>
    </row>
    <row r="18" spans="1:11" s="23" customFormat="1" ht="102.75" customHeight="1">
      <c r="A18" s="33" t="s">
        <v>30</v>
      </c>
      <c r="B18" s="90" t="s">
        <v>31</v>
      </c>
      <c r="C18" s="91" t="s">
        <v>32</v>
      </c>
      <c r="D18" s="91" t="s">
        <v>15</v>
      </c>
      <c r="E18" s="91" t="s">
        <v>16</v>
      </c>
      <c r="F18" s="21" t="s">
        <v>17</v>
      </c>
      <c r="G18" s="69"/>
      <c r="H18" s="95">
        <v>10</v>
      </c>
      <c r="I18" s="95">
        <v>10</v>
      </c>
      <c r="J18" s="95">
        <v>10</v>
      </c>
      <c r="K18" s="96">
        <f t="shared" si="0"/>
        <v>30</v>
      </c>
    </row>
    <row r="19" spans="1:11" ht="16.5" customHeight="1">
      <c r="A19" s="128" t="s">
        <v>33</v>
      </c>
      <c r="B19" s="128"/>
      <c r="C19" s="128"/>
      <c r="D19" s="128"/>
      <c r="E19" s="128"/>
      <c r="F19" s="97"/>
      <c r="G19" s="98">
        <f>G20+G21+G22</f>
        <v>24.7</v>
      </c>
      <c r="H19" s="98">
        <f>H20+H21+H22</f>
        <v>115</v>
      </c>
      <c r="I19" s="99">
        <f>I20+I21+I22</f>
        <v>115</v>
      </c>
      <c r="J19" s="99">
        <f>J20+J21+J22</f>
        <v>115</v>
      </c>
      <c r="K19" s="99">
        <f>K20+K21+K22</f>
        <v>369.7</v>
      </c>
    </row>
    <row r="20" spans="1:11" ht="96.75" customHeight="1">
      <c r="A20" s="100" t="s">
        <v>34</v>
      </c>
      <c r="B20" s="34" t="s">
        <v>89</v>
      </c>
      <c r="C20" s="35" t="s">
        <v>35</v>
      </c>
      <c r="D20" s="35" t="s">
        <v>15</v>
      </c>
      <c r="E20" s="35" t="s">
        <v>16</v>
      </c>
      <c r="F20" s="36" t="s">
        <v>17</v>
      </c>
      <c r="G20" s="75">
        <v>24.7</v>
      </c>
      <c r="H20" s="76">
        <v>20</v>
      </c>
      <c r="I20" s="76">
        <v>20</v>
      </c>
      <c r="J20" s="76">
        <v>20</v>
      </c>
      <c r="K20" s="101">
        <f>G20+H20+I20+J20</f>
        <v>84.7</v>
      </c>
    </row>
    <row r="21" spans="1:11" ht="96.75" customHeight="1">
      <c r="A21" s="100" t="s">
        <v>36</v>
      </c>
      <c r="B21" s="34" t="s">
        <v>37</v>
      </c>
      <c r="C21" s="35" t="s">
        <v>38</v>
      </c>
      <c r="D21" s="35" t="s">
        <v>15</v>
      </c>
      <c r="E21" s="35" t="s">
        <v>16</v>
      </c>
      <c r="F21" s="36" t="s">
        <v>17</v>
      </c>
      <c r="G21" s="36"/>
      <c r="H21" s="76">
        <v>5</v>
      </c>
      <c r="I21" s="76">
        <v>5</v>
      </c>
      <c r="J21" s="76">
        <v>5</v>
      </c>
      <c r="K21" s="101">
        <f>G21+H21+I21+J21</f>
        <v>15</v>
      </c>
    </row>
    <row r="22" spans="1:11" ht="93.6">
      <c r="A22" s="100" t="s">
        <v>39</v>
      </c>
      <c r="B22" s="34" t="s">
        <v>40</v>
      </c>
      <c r="C22" s="35" t="s">
        <v>41</v>
      </c>
      <c r="D22" s="35" t="s">
        <v>15</v>
      </c>
      <c r="E22" s="35" t="s">
        <v>16</v>
      </c>
      <c r="F22" s="36">
        <v>3110</v>
      </c>
      <c r="G22" s="102"/>
      <c r="H22" s="103">
        <v>90</v>
      </c>
      <c r="I22" s="104">
        <v>90</v>
      </c>
      <c r="J22" s="104">
        <v>90</v>
      </c>
      <c r="K22" s="101">
        <f>G22+H22+I22+J22</f>
        <v>270</v>
      </c>
    </row>
    <row r="23" spans="1:11" ht="17.25" customHeight="1">
      <c r="A23" s="128" t="s">
        <v>42</v>
      </c>
      <c r="B23" s="128"/>
      <c r="C23" s="128"/>
      <c r="D23" s="128"/>
      <c r="E23" s="128"/>
      <c r="F23" s="97"/>
      <c r="G23" s="98">
        <f>G24+G25+G26+G27+G28+G30+G31+G36+G39+G32+G33+G34+G35+G37+G29+G38</f>
        <v>2613.0519999999997</v>
      </c>
      <c r="H23" s="98">
        <f t="shared" ref="H23:K23" si="1">H24+H25+H26+H27+H28+H30+H31+H36+H39+H32+H33+H34+H35+H37+H29+H38</f>
        <v>2377.9939999999997</v>
      </c>
      <c r="I23" s="98">
        <f t="shared" si="1"/>
        <v>2377.9939999999997</v>
      </c>
      <c r="J23" s="98">
        <f t="shared" si="1"/>
        <v>2377.9939999999997</v>
      </c>
      <c r="K23" s="98">
        <f t="shared" si="1"/>
        <v>9747.0339999999997</v>
      </c>
    </row>
    <row r="24" spans="1:11" s="23" customFormat="1" ht="88.5" customHeight="1">
      <c r="A24" s="33" t="s">
        <v>43</v>
      </c>
      <c r="B24" s="117" t="s">
        <v>96</v>
      </c>
      <c r="C24" s="91" t="s">
        <v>44</v>
      </c>
      <c r="D24" s="91" t="s">
        <v>15</v>
      </c>
      <c r="E24" s="91" t="s">
        <v>16</v>
      </c>
      <c r="F24" s="21">
        <v>2210</v>
      </c>
      <c r="G24" s="37"/>
      <c r="H24" s="37">
        <v>10</v>
      </c>
      <c r="I24" s="37">
        <v>10</v>
      </c>
      <c r="J24" s="37">
        <v>10</v>
      </c>
      <c r="K24" s="53">
        <f>G24+H24+I24+J24</f>
        <v>30</v>
      </c>
    </row>
    <row r="25" spans="1:11" s="23" customFormat="1" ht="75.75" customHeight="1">
      <c r="A25" s="129" t="s">
        <v>45</v>
      </c>
      <c r="B25" s="130" t="s">
        <v>97</v>
      </c>
      <c r="C25" s="131" t="s">
        <v>46</v>
      </c>
      <c r="D25" s="131" t="s">
        <v>15</v>
      </c>
      <c r="E25" s="131" t="s">
        <v>16</v>
      </c>
      <c r="F25" s="21" t="s">
        <v>47</v>
      </c>
      <c r="G25" s="37">
        <v>255.3</v>
      </c>
      <c r="H25" s="37">
        <v>260</v>
      </c>
      <c r="I25" s="37">
        <v>260</v>
      </c>
      <c r="J25" s="37">
        <v>260</v>
      </c>
      <c r="K25" s="53">
        <f>G25+H25+I25+J25</f>
        <v>1035.3</v>
      </c>
    </row>
    <row r="26" spans="1:11" s="23" customFormat="1" ht="111" customHeight="1">
      <c r="A26" s="129"/>
      <c r="B26" s="130"/>
      <c r="C26" s="131"/>
      <c r="D26" s="131"/>
      <c r="E26" s="131"/>
      <c r="F26" s="33" t="s">
        <v>48</v>
      </c>
      <c r="G26" s="38">
        <v>5</v>
      </c>
      <c r="H26" s="38">
        <v>5</v>
      </c>
      <c r="I26" s="38">
        <v>5</v>
      </c>
      <c r="J26" s="38">
        <v>5</v>
      </c>
      <c r="K26" s="53">
        <f>G26+H26+I26+J26</f>
        <v>20</v>
      </c>
    </row>
    <row r="27" spans="1:11" s="23" customFormat="1" ht="75" customHeight="1">
      <c r="A27" s="129"/>
      <c r="B27" s="130"/>
      <c r="C27" s="131"/>
      <c r="D27" s="131"/>
      <c r="E27" s="131"/>
      <c r="F27" s="33">
        <v>2240</v>
      </c>
      <c r="G27" s="38">
        <v>6</v>
      </c>
      <c r="H27" s="38">
        <v>6</v>
      </c>
      <c r="I27" s="38">
        <v>6</v>
      </c>
      <c r="J27" s="38">
        <v>6</v>
      </c>
      <c r="K27" s="53">
        <f>G27+H27+I27+J27</f>
        <v>24</v>
      </c>
    </row>
    <row r="28" spans="1:11" s="78" customFormat="1" ht="87.75" customHeight="1">
      <c r="A28" s="132" t="s">
        <v>49</v>
      </c>
      <c r="B28" s="134" t="s">
        <v>91</v>
      </c>
      <c r="C28" s="135" t="s">
        <v>82</v>
      </c>
      <c r="D28" s="135" t="s">
        <v>15</v>
      </c>
      <c r="E28" s="136" t="s">
        <v>83</v>
      </c>
      <c r="F28" s="79" t="s">
        <v>50</v>
      </c>
      <c r="G28" s="105">
        <v>1962.9939999999999</v>
      </c>
      <c r="H28" s="105">
        <f>G28</f>
        <v>1962.9939999999999</v>
      </c>
      <c r="I28" s="105">
        <f>G28</f>
        <v>1962.9939999999999</v>
      </c>
      <c r="J28" s="105">
        <f>G28</f>
        <v>1962.9939999999999</v>
      </c>
      <c r="K28" s="94">
        <f t="shared" ref="K28:K29" si="2">G28+H28+I28+J28</f>
        <v>7851.9759999999997</v>
      </c>
    </row>
    <row r="29" spans="1:11" s="78" customFormat="1" ht="87.75" customHeight="1">
      <c r="A29" s="133"/>
      <c r="B29" s="130"/>
      <c r="C29" s="131"/>
      <c r="D29" s="131"/>
      <c r="E29" s="137"/>
      <c r="F29" s="92" t="s">
        <v>80</v>
      </c>
      <c r="G29" s="106">
        <v>6.258</v>
      </c>
      <c r="H29" s="107"/>
      <c r="I29" s="107"/>
      <c r="J29" s="107"/>
      <c r="K29" s="108">
        <f t="shared" si="2"/>
        <v>6.258</v>
      </c>
    </row>
    <row r="30" spans="1:11" s="23" customFormat="1" ht="72.75" customHeight="1">
      <c r="A30" s="133"/>
      <c r="B30" s="130"/>
      <c r="C30" s="131"/>
      <c r="D30" s="131"/>
      <c r="E30" s="131" t="s">
        <v>16</v>
      </c>
      <c r="F30" s="33">
        <v>2210</v>
      </c>
      <c r="G30" s="38">
        <v>31.5</v>
      </c>
      <c r="H30" s="38">
        <v>50</v>
      </c>
      <c r="I30" s="38">
        <v>50</v>
      </c>
      <c r="J30" s="38">
        <v>50</v>
      </c>
      <c r="K30" s="93">
        <f t="shared" ref="K30:K39" si="3">G30+H30+I30+J30</f>
        <v>181.5</v>
      </c>
    </row>
    <row r="31" spans="1:11" s="23" customFormat="1" ht="60.75" customHeight="1">
      <c r="A31" s="133"/>
      <c r="B31" s="130"/>
      <c r="C31" s="131"/>
      <c r="D31" s="131"/>
      <c r="E31" s="131"/>
      <c r="F31" s="33" t="s">
        <v>47</v>
      </c>
      <c r="G31" s="38">
        <v>3</v>
      </c>
      <c r="H31" s="38">
        <v>10</v>
      </c>
      <c r="I31" s="38">
        <v>10</v>
      </c>
      <c r="J31" s="38">
        <v>10</v>
      </c>
      <c r="K31" s="93">
        <f t="shared" si="3"/>
        <v>33</v>
      </c>
    </row>
    <row r="32" spans="1:11" s="23" customFormat="1" ht="63.75" customHeight="1">
      <c r="A32" s="133"/>
      <c r="B32" s="130"/>
      <c r="C32" s="131"/>
      <c r="D32" s="131"/>
      <c r="E32" s="131"/>
      <c r="F32" s="33" t="s">
        <v>51</v>
      </c>
      <c r="G32" s="38">
        <v>7</v>
      </c>
      <c r="H32" s="38">
        <v>7</v>
      </c>
      <c r="I32" s="38">
        <v>7</v>
      </c>
      <c r="J32" s="38">
        <v>7</v>
      </c>
      <c r="K32" s="93">
        <f t="shared" si="3"/>
        <v>28</v>
      </c>
    </row>
    <row r="33" spans="1:13" s="23" customFormat="1" ht="57.75" customHeight="1">
      <c r="A33" s="133"/>
      <c r="B33" s="130"/>
      <c r="C33" s="131"/>
      <c r="D33" s="131"/>
      <c r="E33" s="131"/>
      <c r="F33" s="33" t="s">
        <v>52</v>
      </c>
      <c r="G33" s="38">
        <v>2</v>
      </c>
      <c r="H33" s="38">
        <v>2</v>
      </c>
      <c r="I33" s="38">
        <v>2</v>
      </c>
      <c r="J33" s="38">
        <v>2</v>
      </c>
      <c r="K33" s="93">
        <f t="shared" si="3"/>
        <v>8</v>
      </c>
      <c r="M33" s="42"/>
    </row>
    <row r="34" spans="1:13" s="23" customFormat="1" ht="56.25" customHeight="1">
      <c r="A34" s="133"/>
      <c r="B34" s="130"/>
      <c r="C34" s="131"/>
      <c r="D34" s="131"/>
      <c r="E34" s="131"/>
      <c r="F34" s="33" t="s">
        <v>48</v>
      </c>
      <c r="G34" s="38">
        <v>3</v>
      </c>
      <c r="H34" s="38">
        <v>3</v>
      </c>
      <c r="I34" s="38">
        <v>3</v>
      </c>
      <c r="J34" s="38">
        <v>3</v>
      </c>
      <c r="K34" s="93">
        <f t="shared" si="3"/>
        <v>12</v>
      </c>
    </row>
    <row r="35" spans="1:13" s="23" customFormat="1" ht="94.5" customHeight="1">
      <c r="A35" s="133"/>
      <c r="B35" s="130"/>
      <c r="C35" s="131"/>
      <c r="D35" s="131"/>
      <c r="E35" s="131"/>
      <c r="F35" s="33" t="s">
        <v>47</v>
      </c>
      <c r="G35" s="38">
        <v>2</v>
      </c>
      <c r="H35" s="38">
        <v>2</v>
      </c>
      <c r="I35" s="38">
        <v>2</v>
      </c>
      <c r="J35" s="38">
        <v>2</v>
      </c>
      <c r="K35" s="93">
        <f t="shared" si="3"/>
        <v>8</v>
      </c>
    </row>
    <row r="36" spans="1:13" s="23" customFormat="1" ht="72.75" customHeight="1">
      <c r="A36" s="138" t="s">
        <v>53</v>
      </c>
      <c r="B36" s="141" t="s">
        <v>81</v>
      </c>
      <c r="C36" s="141" t="s">
        <v>87</v>
      </c>
      <c r="D36" s="143" t="s">
        <v>15</v>
      </c>
      <c r="E36" s="141" t="s">
        <v>16</v>
      </c>
      <c r="F36" s="21">
        <v>2210</v>
      </c>
      <c r="G36" s="37">
        <v>15</v>
      </c>
      <c r="H36" s="37">
        <v>20</v>
      </c>
      <c r="I36" s="37">
        <v>20</v>
      </c>
      <c r="J36" s="37">
        <v>20</v>
      </c>
      <c r="K36" s="41">
        <f t="shared" si="3"/>
        <v>75</v>
      </c>
    </row>
    <row r="37" spans="1:13" s="23" customFormat="1" ht="49.5" customHeight="1">
      <c r="A37" s="139"/>
      <c r="B37" s="142"/>
      <c r="C37" s="142"/>
      <c r="D37" s="144"/>
      <c r="E37" s="142"/>
      <c r="F37" s="21">
        <v>2240</v>
      </c>
      <c r="G37" s="37">
        <v>38.299999999999997</v>
      </c>
      <c r="H37" s="37">
        <v>20</v>
      </c>
      <c r="I37" s="37">
        <v>20</v>
      </c>
      <c r="J37" s="37">
        <v>20</v>
      </c>
      <c r="K37" s="41">
        <f t="shared" si="3"/>
        <v>98.3</v>
      </c>
    </row>
    <row r="38" spans="1:13" s="23" customFormat="1" ht="49.5" customHeight="1" thickBot="1">
      <c r="A38" s="140"/>
      <c r="B38" s="135"/>
      <c r="C38" s="135"/>
      <c r="D38" s="145"/>
      <c r="E38" s="135"/>
      <c r="F38" s="46" t="s">
        <v>88</v>
      </c>
      <c r="G38" s="47">
        <v>265.2</v>
      </c>
      <c r="H38" s="47"/>
      <c r="I38" s="47"/>
      <c r="J38" s="47"/>
      <c r="K38" s="41">
        <f t="shared" si="3"/>
        <v>265.2</v>
      </c>
    </row>
    <row r="39" spans="1:13" s="23" customFormat="1" ht="127.5" customHeight="1">
      <c r="A39" s="28" t="s">
        <v>54</v>
      </c>
      <c r="B39" s="118" t="s">
        <v>92</v>
      </c>
      <c r="C39" s="44" t="s">
        <v>55</v>
      </c>
      <c r="D39" s="45" t="s">
        <v>15</v>
      </c>
      <c r="E39" s="44" t="s">
        <v>16</v>
      </c>
      <c r="F39" s="46">
        <v>2210</v>
      </c>
      <c r="G39" s="47">
        <v>10.5</v>
      </c>
      <c r="H39" s="47">
        <v>20</v>
      </c>
      <c r="I39" s="47">
        <v>20</v>
      </c>
      <c r="J39" s="47">
        <v>20</v>
      </c>
      <c r="K39" s="48">
        <f t="shared" si="3"/>
        <v>70.5</v>
      </c>
    </row>
    <row r="40" spans="1:13" ht="15.75" customHeight="1">
      <c r="A40" s="146" t="s">
        <v>56</v>
      </c>
      <c r="B40" s="146"/>
      <c r="C40" s="146"/>
      <c r="D40" s="146"/>
      <c r="E40" s="146"/>
      <c r="F40" s="49"/>
      <c r="G40" s="50">
        <f>G41+G42+G43+G44+G45</f>
        <v>21</v>
      </c>
      <c r="H40" s="50">
        <f>H41+H42+H43+H44+H45</f>
        <v>80</v>
      </c>
      <c r="I40" s="51">
        <f>I41+I42+I43+I44+I45</f>
        <v>80</v>
      </c>
      <c r="J40" s="51">
        <f>J41+J42+J43+J44+J45</f>
        <v>80</v>
      </c>
      <c r="K40" s="52">
        <f>K41+K42+K43+K44+K45</f>
        <v>261</v>
      </c>
    </row>
    <row r="41" spans="1:13" s="23" customFormat="1" ht="87.75" customHeight="1">
      <c r="A41" s="18" t="s">
        <v>57</v>
      </c>
      <c r="B41" s="19" t="s">
        <v>58</v>
      </c>
      <c r="C41" s="20" t="s">
        <v>59</v>
      </c>
      <c r="D41" s="43" t="s">
        <v>15</v>
      </c>
      <c r="E41" s="20" t="s">
        <v>16</v>
      </c>
      <c r="F41" s="21">
        <v>2240</v>
      </c>
      <c r="G41" s="37"/>
      <c r="H41" s="37">
        <v>10</v>
      </c>
      <c r="I41" s="37">
        <v>10</v>
      </c>
      <c r="J41" s="37">
        <v>10</v>
      </c>
      <c r="K41" s="22">
        <f>G41+H41+I41+J41</f>
        <v>30</v>
      </c>
    </row>
    <row r="42" spans="1:13" s="23" customFormat="1" ht="128.25" customHeight="1">
      <c r="A42" s="18" t="s">
        <v>60</v>
      </c>
      <c r="B42" s="117" t="s">
        <v>93</v>
      </c>
      <c r="C42" s="20" t="s">
        <v>61</v>
      </c>
      <c r="D42" s="43" t="s">
        <v>15</v>
      </c>
      <c r="E42" s="20" t="s">
        <v>16</v>
      </c>
      <c r="F42" s="21" t="s">
        <v>17</v>
      </c>
      <c r="G42" s="37">
        <v>10.5</v>
      </c>
      <c r="H42" s="37">
        <v>30</v>
      </c>
      <c r="I42" s="37">
        <v>30</v>
      </c>
      <c r="J42" s="37">
        <v>30</v>
      </c>
      <c r="K42" s="22">
        <f>G42+H42+I42+J42</f>
        <v>100.5</v>
      </c>
    </row>
    <row r="43" spans="1:13" s="23" customFormat="1" ht="65.25" customHeight="1">
      <c r="A43" s="147" t="s">
        <v>62</v>
      </c>
      <c r="B43" s="148" t="s">
        <v>98</v>
      </c>
      <c r="C43" s="149" t="s">
        <v>63</v>
      </c>
      <c r="D43" s="150" t="s">
        <v>15</v>
      </c>
      <c r="E43" s="149" t="s">
        <v>16</v>
      </c>
      <c r="F43" s="33" t="s">
        <v>17</v>
      </c>
      <c r="G43" s="38"/>
      <c r="H43" s="38">
        <v>10</v>
      </c>
      <c r="I43" s="38">
        <v>10</v>
      </c>
      <c r="J43" s="38">
        <v>10</v>
      </c>
      <c r="K43" s="22">
        <f>G43+H43+I43+J43</f>
        <v>30</v>
      </c>
    </row>
    <row r="44" spans="1:13" s="23" customFormat="1" ht="44.25" customHeight="1">
      <c r="A44" s="147"/>
      <c r="B44" s="148"/>
      <c r="C44" s="149"/>
      <c r="D44" s="150"/>
      <c r="E44" s="149"/>
      <c r="F44" s="39" t="s">
        <v>47</v>
      </c>
      <c r="G44" s="40"/>
      <c r="H44" s="40">
        <v>15</v>
      </c>
      <c r="I44" s="40">
        <v>15</v>
      </c>
      <c r="J44" s="40">
        <v>15</v>
      </c>
      <c r="K44" s="22">
        <f>G44+H44+I44+J44</f>
        <v>45</v>
      </c>
    </row>
    <row r="45" spans="1:13" s="23" customFormat="1" ht="127.5" customHeight="1">
      <c r="A45" s="28" t="s">
        <v>64</v>
      </c>
      <c r="B45" s="29" t="s">
        <v>94</v>
      </c>
      <c r="C45" s="30" t="s">
        <v>35</v>
      </c>
      <c r="D45" s="30" t="s">
        <v>15</v>
      </c>
      <c r="E45" s="30" t="s">
        <v>16</v>
      </c>
      <c r="F45" s="31" t="s">
        <v>17</v>
      </c>
      <c r="G45" s="32">
        <v>10.5</v>
      </c>
      <c r="H45" s="32">
        <v>15</v>
      </c>
      <c r="I45" s="32">
        <v>15</v>
      </c>
      <c r="J45" s="32">
        <v>15</v>
      </c>
      <c r="K45" s="22">
        <f>G45+H45+I45+J45</f>
        <v>55.5</v>
      </c>
    </row>
    <row r="46" spans="1:13" ht="15.75" customHeight="1">
      <c r="A46" s="146" t="s">
        <v>65</v>
      </c>
      <c r="B46" s="146"/>
      <c r="C46" s="146"/>
      <c r="D46" s="146"/>
      <c r="E46" s="146"/>
      <c r="F46" s="49"/>
      <c r="G46" s="50">
        <f>G47+G48</f>
        <v>0</v>
      </c>
      <c r="H46" s="50">
        <f>H47+H48</f>
        <v>15</v>
      </c>
      <c r="I46" s="51">
        <f>I47+I48</f>
        <v>15</v>
      </c>
      <c r="J46" s="51">
        <f>J47+J48</f>
        <v>15</v>
      </c>
      <c r="K46" s="52">
        <f>K47+K48</f>
        <v>45</v>
      </c>
    </row>
    <row r="47" spans="1:13" s="23" customFormat="1" ht="108" customHeight="1">
      <c r="A47" s="18" t="s">
        <v>66</v>
      </c>
      <c r="B47" s="19" t="s">
        <v>67</v>
      </c>
      <c r="C47" s="20" t="s">
        <v>68</v>
      </c>
      <c r="D47" s="20" t="s">
        <v>15</v>
      </c>
      <c r="E47" s="20" t="s">
        <v>16</v>
      </c>
      <c r="F47" s="21">
        <v>2210</v>
      </c>
      <c r="G47" s="37"/>
      <c r="H47" s="37">
        <v>10</v>
      </c>
      <c r="I47" s="37">
        <v>10</v>
      </c>
      <c r="J47" s="37">
        <v>10</v>
      </c>
      <c r="K47" s="22">
        <f>G47+H47+I47+J47</f>
        <v>30</v>
      </c>
    </row>
    <row r="48" spans="1:13" s="23" customFormat="1" ht="69">
      <c r="A48" s="18" t="s">
        <v>69</v>
      </c>
      <c r="B48" s="19" t="s">
        <v>70</v>
      </c>
      <c r="C48" s="20" t="s">
        <v>71</v>
      </c>
      <c r="D48" s="20" t="s">
        <v>15</v>
      </c>
      <c r="E48" s="20" t="s">
        <v>16</v>
      </c>
      <c r="F48" s="21" t="s">
        <v>17</v>
      </c>
      <c r="G48" s="37"/>
      <c r="H48" s="37">
        <v>5</v>
      </c>
      <c r="I48" s="37">
        <v>5</v>
      </c>
      <c r="J48" s="37">
        <v>5</v>
      </c>
      <c r="K48" s="22">
        <f>G48+H48+I48+J48</f>
        <v>15</v>
      </c>
    </row>
    <row r="49" spans="1:1024" ht="15.75" customHeight="1">
      <c r="A49" s="146" t="s">
        <v>72</v>
      </c>
      <c r="B49" s="146"/>
      <c r="C49" s="146"/>
      <c r="D49" s="146"/>
      <c r="E49" s="146"/>
      <c r="F49" s="49"/>
      <c r="G49" s="50">
        <f>G50</f>
        <v>10.5</v>
      </c>
      <c r="H49" s="50">
        <f>H50</f>
        <v>20</v>
      </c>
      <c r="I49" s="51">
        <f>I50</f>
        <v>20</v>
      </c>
      <c r="J49" s="51">
        <f>J50</f>
        <v>20</v>
      </c>
      <c r="K49" s="52">
        <f>K50</f>
        <v>70.5</v>
      </c>
    </row>
    <row r="50" spans="1:1024" s="23" customFormat="1" ht="99.75" customHeight="1">
      <c r="A50" s="18" t="s">
        <v>73</v>
      </c>
      <c r="B50" s="117" t="s">
        <v>95</v>
      </c>
      <c r="C50" s="20" t="s">
        <v>74</v>
      </c>
      <c r="D50" s="20" t="s">
        <v>15</v>
      </c>
      <c r="E50" s="20" t="s">
        <v>16</v>
      </c>
      <c r="F50" s="21" t="s">
        <v>17</v>
      </c>
      <c r="G50" s="37">
        <v>10.5</v>
      </c>
      <c r="H50" s="37">
        <v>20</v>
      </c>
      <c r="I50" s="53">
        <v>20</v>
      </c>
      <c r="J50" s="53">
        <v>20</v>
      </c>
      <c r="K50" s="22">
        <f>G50+H50+I50+J50</f>
        <v>70.5</v>
      </c>
    </row>
    <row r="51" spans="1:1024" s="115" customFormat="1" ht="49.5" hidden="1" customHeight="1">
      <c r="A51" s="109"/>
      <c r="B51" s="110" t="s">
        <v>84</v>
      </c>
      <c r="C51" s="111"/>
      <c r="D51" s="111"/>
      <c r="E51" s="112" t="s">
        <v>85</v>
      </c>
      <c r="F51" s="113" t="s">
        <v>86</v>
      </c>
      <c r="G51" s="114"/>
      <c r="H51" s="114"/>
      <c r="I51" s="114"/>
      <c r="J51" s="114"/>
      <c r="K51" s="114"/>
    </row>
    <row r="52" spans="1:1024" ht="16.2" thickBot="1">
      <c r="A52" s="54"/>
      <c r="B52" s="55" t="s">
        <v>75</v>
      </c>
      <c r="C52" s="56"/>
      <c r="D52" s="57"/>
      <c r="E52" s="57"/>
      <c r="F52" s="58"/>
      <c r="G52" s="77">
        <f>G12+G19+G23+G40+G46+G49+G51</f>
        <v>2669.2519999999995</v>
      </c>
      <c r="H52" s="77">
        <f t="shared" ref="H52:K52" si="4">H12+H19+H23+H40+H46+H49+H51</f>
        <v>2662.9939999999997</v>
      </c>
      <c r="I52" s="77">
        <f t="shared" si="4"/>
        <v>2662.9939999999997</v>
      </c>
      <c r="J52" s="77">
        <f t="shared" si="4"/>
        <v>2662.9939999999997</v>
      </c>
      <c r="K52" s="77">
        <f t="shared" si="4"/>
        <v>10658.234</v>
      </c>
    </row>
    <row r="53" spans="1:1024">
      <c r="A53" s="59"/>
      <c r="B53" s="60"/>
      <c r="C53" s="8"/>
      <c r="F53" s="61"/>
      <c r="G53" s="61"/>
      <c r="H53" s="61"/>
      <c r="I53" s="61"/>
      <c r="J53" s="62"/>
      <c r="K53" s="63"/>
    </row>
    <row r="54" spans="1:1024">
      <c r="A54" s="59"/>
      <c r="B54" s="60"/>
      <c r="C54" s="8"/>
      <c r="F54" s="61"/>
      <c r="G54" s="61"/>
      <c r="H54" s="61"/>
      <c r="I54" s="61"/>
      <c r="J54" s="62"/>
      <c r="K54" s="63"/>
    </row>
    <row r="55" spans="1:1024" s="89" customFormat="1" ht="18">
      <c r="A55" s="82"/>
      <c r="B55" s="83" t="s">
        <v>76</v>
      </c>
      <c r="C55" s="84"/>
      <c r="D55" s="85" t="s">
        <v>77</v>
      </c>
      <c r="E55" s="85"/>
      <c r="F55" s="86"/>
      <c r="G55" s="86"/>
      <c r="H55" s="86"/>
      <c r="I55" s="86"/>
      <c r="J55" s="87"/>
      <c r="K55" s="88"/>
      <c r="L55" s="85"/>
      <c r="M55" s="85"/>
      <c r="N55" s="85"/>
      <c r="O55" s="85"/>
      <c r="P55" s="85"/>
      <c r="Q55" s="85"/>
      <c r="R55" s="85"/>
      <c r="S55" s="85"/>
      <c r="T55" s="85"/>
      <c r="U55" s="85"/>
      <c r="V55" s="85"/>
      <c r="W55" s="85"/>
      <c r="X55" s="85"/>
      <c r="Y55" s="85"/>
      <c r="Z55" s="85"/>
      <c r="AA55" s="85"/>
      <c r="AB55" s="85"/>
      <c r="AC55" s="85"/>
      <c r="AD55" s="85"/>
      <c r="AE55" s="85"/>
      <c r="AF55" s="85"/>
      <c r="AG55" s="85"/>
      <c r="AH55" s="85"/>
      <c r="AI55" s="85"/>
      <c r="AJ55" s="85"/>
      <c r="AK55" s="85"/>
      <c r="AL55" s="85"/>
      <c r="AM55" s="85"/>
      <c r="AN55" s="85"/>
      <c r="AO55" s="85"/>
      <c r="AP55" s="85"/>
      <c r="AQ55" s="85"/>
      <c r="AR55" s="85"/>
      <c r="AS55" s="85"/>
      <c r="AT55" s="85"/>
      <c r="AU55" s="85"/>
      <c r="AV55" s="85"/>
      <c r="AW55" s="85"/>
      <c r="AX55" s="85"/>
      <c r="AY55" s="85"/>
      <c r="AZ55" s="85"/>
      <c r="BA55" s="85"/>
      <c r="BB55" s="85"/>
      <c r="BC55" s="85"/>
      <c r="BD55" s="85"/>
      <c r="BE55" s="85"/>
      <c r="BF55" s="85"/>
      <c r="BG55" s="85"/>
      <c r="BH55" s="85"/>
      <c r="BI55" s="85"/>
      <c r="BJ55" s="85"/>
      <c r="BK55" s="85"/>
      <c r="BL55" s="85"/>
      <c r="BM55" s="85"/>
      <c r="BN55" s="85"/>
      <c r="BO55" s="85"/>
      <c r="BP55" s="85"/>
      <c r="BQ55" s="85"/>
      <c r="BR55" s="85"/>
      <c r="BS55" s="85"/>
      <c r="BT55" s="85"/>
      <c r="BU55" s="85"/>
      <c r="BV55" s="85"/>
      <c r="BW55" s="85"/>
      <c r="BX55" s="85"/>
      <c r="BY55" s="85"/>
      <c r="BZ55" s="85"/>
      <c r="CA55" s="85"/>
      <c r="CB55" s="85"/>
      <c r="CC55" s="85"/>
      <c r="CD55" s="85"/>
      <c r="CE55" s="85"/>
      <c r="CF55" s="85"/>
      <c r="CG55" s="85"/>
      <c r="CH55" s="85"/>
      <c r="CI55" s="85"/>
      <c r="CJ55" s="85"/>
      <c r="CK55" s="85"/>
      <c r="CL55" s="85"/>
      <c r="CM55" s="85"/>
      <c r="CN55" s="85"/>
      <c r="CO55" s="85"/>
      <c r="CP55" s="85"/>
      <c r="CQ55" s="85"/>
      <c r="CR55" s="85"/>
      <c r="CS55" s="85"/>
      <c r="CT55" s="85"/>
      <c r="CU55" s="85"/>
      <c r="CV55" s="85"/>
      <c r="CW55" s="85"/>
      <c r="CX55" s="85"/>
      <c r="CY55" s="85"/>
      <c r="CZ55" s="85"/>
      <c r="DA55" s="85"/>
      <c r="DB55" s="85"/>
      <c r="DC55" s="85"/>
      <c r="DD55" s="85"/>
      <c r="DE55" s="85"/>
      <c r="DF55" s="85"/>
      <c r="DG55" s="85"/>
      <c r="DH55" s="85"/>
      <c r="DI55" s="85"/>
      <c r="DJ55" s="85"/>
      <c r="DK55" s="85"/>
      <c r="DL55" s="85"/>
      <c r="DM55" s="85"/>
      <c r="DN55" s="85"/>
      <c r="DO55" s="85"/>
      <c r="DP55" s="85"/>
      <c r="DQ55" s="85"/>
      <c r="DR55" s="85"/>
      <c r="DS55" s="85"/>
      <c r="DT55" s="85"/>
      <c r="DU55" s="85"/>
      <c r="DV55" s="85"/>
      <c r="DW55" s="85"/>
      <c r="DX55" s="85"/>
      <c r="DY55" s="85"/>
      <c r="DZ55" s="85"/>
      <c r="EA55" s="85"/>
      <c r="EB55" s="85"/>
      <c r="EC55" s="85"/>
      <c r="ED55" s="85"/>
      <c r="EE55" s="85"/>
      <c r="EF55" s="85"/>
      <c r="EG55" s="85"/>
      <c r="EH55" s="85"/>
      <c r="EI55" s="85"/>
      <c r="EJ55" s="85"/>
      <c r="EK55" s="85"/>
      <c r="EL55" s="85"/>
      <c r="EM55" s="85"/>
      <c r="EN55" s="85"/>
      <c r="EO55" s="85"/>
      <c r="EP55" s="85"/>
      <c r="EQ55" s="85"/>
      <c r="ER55" s="85"/>
      <c r="ES55" s="85"/>
      <c r="ET55" s="85"/>
      <c r="EU55" s="85"/>
      <c r="EV55" s="85"/>
      <c r="EW55" s="85"/>
      <c r="EX55" s="85"/>
      <c r="EY55" s="85"/>
      <c r="EZ55" s="85"/>
      <c r="FA55" s="85"/>
      <c r="FB55" s="85"/>
      <c r="FC55" s="85"/>
      <c r="FD55" s="85"/>
      <c r="FE55" s="85"/>
      <c r="FF55" s="85"/>
      <c r="FG55" s="85"/>
      <c r="FH55" s="85"/>
      <c r="FI55" s="85"/>
      <c r="FJ55" s="85"/>
      <c r="FK55" s="85"/>
      <c r="FL55" s="85"/>
      <c r="FM55" s="85"/>
      <c r="FN55" s="85"/>
      <c r="FO55" s="85"/>
      <c r="FP55" s="85"/>
      <c r="FQ55" s="85"/>
      <c r="FR55" s="85"/>
      <c r="FS55" s="85"/>
      <c r="FT55" s="85"/>
      <c r="FU55" s="85"/>
      <c r="FV55" s="85"/>
      <c r="FW55" s="85"/>
      <c r="FX55" s="85"/>
      <c r="FY55" s="85"/>
      <c r="FZ55" s="85"/>
      <c r="GA55" s="85"/>
      <c r="GB55" s="85"/>
      <c r="GC55" s="85"/>
      <c r="GD55" s="85"/>
      <c r="GE55" s="85"/>
      <c r="GF55" s="85"/>
      <c r="GG55" s="85"/>
      <c r="GH55" s="85"/>
      <c r="GI55" s="85"/>
      <c r="GJ55" s="85"/>
      <c r="GK55" s="85"/>
      <c r="GL55" s="85"/>
      <c r="GM55" s="85"/>
      <c r="GN55" s="85"/>
      <c r="GO55" s="85"/>
      <c r="GP55" s="85"/>
      <c r="GQ55" s="85"/>
      <c r="GR55" s="85"/>
      <c r="GS55" s="85"/>
      <c r="GT55" s="85"/>
      <c r="GU55" s="85"/>
      <c r="GV55" s="85"/>
      <c r="GW55" s="85"/>
      <c r="GX55" s="85"/>
      <c r="GY55" s="85"/>
      <c r="GZ55" s="85"/>
      <c r="HA55" s="85"/>
      <c r="HB55" s="85"/>
      <c r="HC55" s="85"/>
      <c r="HD55" s="85"/>
      <c r="HE55" s="85"/>
      <c r="HF55" s="85"/>
      <c r="HG55" s="85"/>
      <c r="HH55" s="85"/>
      <c r="HI55" s="85"/>
      <c r="HJ55" s="85"/>
      <c r="HK55" s="85"/>
      <c r="HL55" s="85"/>
      <c r="HM55" s="85"/>
      <c r="HN55" s="85"/>
      <c r="HO55" s="85"/>
      <c r="HP55" s="85"/>
      <c r="HQ55" s="85"/>
      <c r="HR55" s="85"/>
      <c r="HS55" s="85"/>
      <c r="HT55" s="85"/>
      <c r="HU55" s="85"/>
      <c r="HV55" s="85"/>
      <c r="HW55" s="85"/>
      <c r="HX55" s="85"/>
      <c r="HY55" s="85"/>
      <c r="HZ55" s="85"/>
      <c r="IA55" s="85"/>
      <c r="IB55" s="85"/>
      <c r="IC55" s="85"/>
      <c r="ID55" s="85"/>
      <c r="IE55" s="85"/>
      <c r="IF55" s="85"/>
      <c r="IG55" s="85"/>
      <c r="IH55" s="85"/>
      <c r="II55" s="85"/>
      <c r="IJ55" s="85"/>
      <c r="IK55" s="85"/>
      <c r="IL55" s="85"/>
      <c r="IM55" s="85"/>
      <c r="IN55" s="85"/>
      <c r="IO55" s="85"/>
      <c r="IP55" s="85"/>
      <c r="IQ55" s="85"/>
      <c r="IR55" s="85"/>
      <c r="IS55" s="85"/>
      <c r="IT55" s="85"/>
      <c r="IU55" s="85"/>
      <c r="IV55" s="85"/>
      <c r="IW55" s="85"/>
      <c r="IX55" s="85"/>
      <c r="IY55" s="85"/>
      <c r="IZ55" s="85"/>
      <c r="JA55" s="85"/>
      <c r="JB55" s="85"/>
      <c r="JC55" s="85"/>
      <c r="JD55" s="85"/>
      <c r="JE55" s="85"/>
      <c r="JF55" s="85"/>
      <c r="JG55" s="85"/>
      <c r="JH55" s="85"/>
      <c r="JI55" s="85"/>
      <c r="JJ55" s="85"/>
      <c r="JK55" s="85"/>
      <c r="JL55" s="85"/>
      <c r="JM55" s="85"/>
      <c r="JN55" s="85"/>
      <c r="JO55" s="85"/>
      <c r="JP55" s="85"/>
      <c r="JQ55" s="85"/>
      <c r="JR55" s="85"/>
      <c r="JS55" s="85"/>
      <c r="JT55" s="85"/>
      <c r="JU55" s="85"/>
      <c r="JV55" s="85"/>
      <c r="JW55" s="85"/>
      <c r="JX55" s="85"/>
      <c r="JY55" s="85"/>
      <c r="JZ55" s="85"/>
      <c r="KA55" s="85"/>
      <c r="KB55" s="85"/>
      <c r="KC55" s="85"/>
      <c r="KD55" s="85"/>
      <c r="KE55" s="85"/>
      <c r="KF55" s="85"/>
      <c r="KG55" s="85"/>
      <c r="KH55" s="85"/>
      <c r="KI55" s="85"/>
      <c r="KJ55" s="85"/>
      <c r="KK55" s="85"/>
      <c r="KL55" s="85"/>
      <c r="KM55" s="85"/>
      <c r="KN55" s="85"/>
      <c r="KO55" s="85"/>
      <c r="KP55" s="85"/>
      <c r="KQ55" s="85"/>
      <c r="KR55" s="85"/>
      <c r="KS55" s="85"/>
      <c r="KT55" s="85"/>
      <c r="KU55" s="85"/>
      <c r="KV55" s="85"/>
      <c r="KW55" s="85"/>
      <c r="KX55" s="85"/>
      <c r="KY55" s="85"/>
      <c r="KZ55" s="85"/>
      <c r="LA55" s="85"/>
      <c r="LB55" s="85"/>
      <c r="LC55" s="85"/>
      <c r="LD55" s="85"/>
      <c r="LE55" s="85"/>
      <c r="LF55" s="85"/>
      <c r="LG55" s="85"/>
      <c r="LH55" s="85"/>
      <c r="LI55" s="85"/>
      <c r="LJ55" s="85"/>
      <c r="LK55" s="85"/>
      <c r="LL55" s="85"/>
      <c r="LM55" s="85"/>
      <c r="LN55" s="85"/>
      <c r="LO55" s="85"/>
      <c r="LP55" s="85"/>
      <c r="LQ55" s="85"/>
      <c r="LR55" s="85"/>
      <c r="LS55" s="85"/>
      <c r="LT55" s="85"/>
      <c r="LU55" s="85"/>
      <c r="LV55" s="85"/>
      <c r="LW55" s="85"/>
      <c r="LX55" s="85"/>
      <c r="LY55" s="85"/>
      <c r="LZ55" s="85"/>
      <c r="MA55" s="85"/>
      <c r="MB55" s="85"/>
      <c r="MC55" s="85"/>
      <c r="MD55" s="85"/>
      <c r="ME55" s="85"/>
      <c r="MF55" s="85"/>
      <c r="MG55" s="85"/>
      <c r="MH55" s="85"/>
      <c r="MI55" s="85"/>
      <c r="MJ55" s="85"/>
      <c r="MK55" s="85"/>
      <c r="ML55" s="85"/>
      <c r="MM55" s="85"/>
      <c r="MN55" s="85"/>
      <c r="MO55" s="85"/>
      <c r="MP55" s="85"/>
      <c r="MQ55" s="85"/>
      <c r="MR55" s="85"/>
      <c r="MS55" s="85"/>
      <c r="MT55" s="85"/>
      <c r="MU55" s="85"/>
      <c r="MV55" s="85"/>
      <c r="MW55" s="85"/>
      <c r="MX55" s="85"/>
      <c r="MY55" s="85"/>
      <c r="MZ55" s="85"/>
      <c r="NA55" s="85"/>
      <c r="NB55" s="85"/>
      <c r="NC55" s="85"/>
      <c r="ND55" s="85"/>
      <c r="NE55" s="85"/>
      <c r="NF55" s="85"/>
      <c r="NG55" s="85"/>
      <c r="NH55" s="85"/>
      <c r="NI55" s="85"/>
      <c r="NJ55" s="85"/>
      <c r="NK55" s="85"/>
      <c r="NL55" s="85"/>
      <c r="NM55" s="85"/>
      <c r="NN55" s="85"/>
      <c r="NO55" s="85"/>
      <c r="NP55" s="85"/>
      <c r="NQ55" s="85"/>
      <c r="NR55" s="85"/>
      <c r="NS55" s="85"/>
      <c r="NT55" s="85"/>
      <c r="NU55" s="85"/>
      <c r="NV55" s="85"/>
      <c r="NW55" s="85"/>
      <c r="NX55" s="85"/>
      <c r="NY55" s="85"/>
      <c r="NZ55" s="85"/>
      <c r="OA55" s="85"/>
      <c r="OB55" s="85"/>
      <c r="OC55" s="85"/>
      <c r="OD55" s="85"/>
      <c r="OE55" s="85"/>
      <c r="OF55" s="85"/>
      <c r="OG55" s="85"/>
      <c r="OH55" s="85"/>
      <c r="OI55" s="85"/>
      <c r="OJ55" s="85"/>
      <c r="OK55" s="85"/>
      <c r="OL55" s="85"/>
      <c r="OM55" s="85"/>
      <c r="ON55" s="85"/>
      <c r="OO55" s="85"/>
      <c r="OP55" s="85"/>
      <c r="OQ55" s="85"/>
      <c r="OR55" s="85"/>
      <c r="OS55" s="85"/>
      <c r="OT55" s="85"/>
      <c r="OU55" s="85"/>
      <c r="OV55" s="85"/>
      <c r="OW55" s="85"/>
      <c r="OX55" s="85"/>
      <c r="OY55" s="85"/>
      <c r="OZ55" s="85"/>
      <c r="PA55" s="85"/>
      <c r="PB55" s="85"/>
      <c r="PC55" s="85"/>
      <c r="PD55" s="85"/>
      <c r="PE55" s="85"/>
      <c r="PF55" s="85"/>
      <c r="PG55" s="85"/>
      <c r="PH55" s="85"/>
      <c r="PI55" s="85"/>
      <c r="PJ55" s="85"/>
      <c r="PK55" s="85"/>
      <c r="PL55" s="85"/>
      <c r="PM55" s="85"/>
      <c r="PN55" s="85"/>
      <c r="PO55" s="85"/>
      <c r="PP55" s="85"/>
      <c r="PQ55" s="85"/>
      <c r="PR55" s="85"/>
      <c r="PS55" s="85"/>
      <c r="PT55" s="85"/>
      <c r="PU55" s="85"/>
      <c r="PV55" s="85"/>
      <c r="PW55" s="85"/>
      <c r="PX55" s="85"/>
      <c r="PY55" s="85"/>
      <c r="PZ55" s="85"/>
      <c r="QA55" s="85"/>
      <c r="QB55" s="85"/>
      <c r="QC55" s="85"/>
      <c r="QD55" s="85"/>
      <c r="QE55" s="85"/>
      <c r="QF55" s="85"/>
      <c r="QG55" s="85"/>
      <c r="QH55" s="85"/>
      <c r="QI55" s="85"/>
      <c r="QJ55" s="85"/>
      <c r="QK55" s="85"/>
      <c r="QL55" s="85"/>
      <c r="QM55" s="85"/>
      <c r="QN55" s="85"/>
      <c r="QO55" s="85"/>
      <c r="QP55" s="85"/>
      <c r="QQ55" s="85"/>
      <c r="QR55" s="85"/>
      <c r="QS55" s="85"/>
      <c r="QT55" s="85"/>
      <c r="QU55" s="85"/>
      <c r="QV55" s="85"/>
      <c r="QW55" s="85"/>
      <c r="QX55" s="85"/>
      <c r="QY55" s="85"/>
      <c r="QZ55" s="85"/>
      <c r="RA55" s="85"/>
      <c r="RB55" s="85"/>
      <c r="RC55" s="85"/>
      <c r="RD55" s="85"/>
      <c r="RE55" s="85"/>
      <c r="RF55" s="85"/>
      <c r="RG55" s="85"/>
      <c r="RH55" s="85"/>
      <c r="RI55" s="85"/>
      <c r="RJ55" s="85"/>
      <c r="RK55" s="85"/>
      <c r="RL55" s="85"/>
      <c r="RM55" s="85"/>
      <c r="RN55" s="85"/>
      <c r="RO55" s="85"/>
      <c r="RP55" s="85"/>
      <c r="RQ55" s="85"/>
      <c r="RR55" s="85"/>
      <c r="RS55" s="85"/>
      <c r="RT55" s="85"/>
      <c r="RU55" s="85"/>
      <c r="RV55" s="85"/>
      <c r="RW55" s="85"/>
      <c r="RX55" s="85"/>
      <c r="RY55" s="85"/>
      <c r="RZ55" s="85"/>
      <c r="SA55" s="85"/>
      <c r="SB55" s="85"/>
      <c r="SC55" s="85"/>
      <c r="SD55" s="85"/>
      <c r="SE55" s="85"/>
      <c r="SF55" s="85"/>
      <c r="SG55" s="85"/>
      <c r="SH55" s="85"/>
      <c r="SI55" s="85"/>
      <c r="SJ55" s="85"/>
      <c r="SK55" s="85"/>
      <c r="SL55" s="85"/>
      <c r="SM55" s="85"/>
      <c r="SN55" s="85"/>
      <c r="SO55" s="85"/>
      <c r="SP55" s="85"/>
      <c r="SQ55" s="85"/>
      <c r="SR55" s="85"/>
      <c r="SS55" s="85"/>
      <c r="ST55" s="85"/>
      <c r="SU55" s="85"/>
      <c r="SV55" s="85"/>
      <c r="SW55" s="85"/>
      <c r="SX55" s="85"/>
      <c r="SY55" s="85"/>
      <c r="SZ55" s="85"/>
      <c r="TA55" s="85"/>
      <c r="TB55" s="85"/>
      <c r="TC55" s="85"/>
      <c r="TD55" s="85"/>
      <c r="TE55" s="85"/>
      <c r="TF55" s="85"/>
      <c r="TG55" s="85"/>
      <c r="TH55" s="85"/>
      <c r="TI55" s="85"/>
      <c r="TJ55" s="85"/>
      <c r="TK55" s="85"/>
      <c r="TL55" s="85"/>
      <c r="TM55" s="85"/>
      <c r="TN55" s="85"/>
      <c r="TO55" s="85"/>
      <c r="TP55" s="85"/>
      <c r="TQ55" s="85"/>
      <c r="TR55" s="85"/>
      <c r="TS55" s="85"/>
      <c r="TT55" s="85"/>
      <c r="TU55" s="85"/>
      <c r="TV55" s="85"/>
      <c r="TW55" s="85"/>
      <c r="TX55" s="85"/>
      <c r="TY55" s="85"/>
      <c r="TZ55" s="85"/>
      <c r="UA55" s="85"/>
      <c r="UB55" s="85"/>
      <c r="UC55" s="85"/>
      <c r="UD55" s="85"/>
      <c r="UE55" s="85"/>
      <c r="UF55" s="85"/>
      <c r="UG55" s="85"/>
      <c r="UH55" s="85"/>
      <c r="UI55" s="85"/>
      <c r="UJ55" s="85"/>
      <c r="UK55" s="85"/>
      <c r="UL55" s="85"/>
      <c r="UM55" s="85"/>
      <c r="UN55" s="85"/>
      <c r="UO55" s="85"/>
      <c r="UP55" s="85"/>
      <c r="UQ55" s="85"/>
      <c r="UR55" s="85"/>
      <c r="US55" s="85"/>
      <c r="UT55" s="85"/>
      <c r="UU55" s="85"/>
      <c r="UV55" s="85"/>
      <c r="UW55" s="85"/>
      <c r="UX55" s="85"/>
      <c r="UY55" s="85"/>
      <c r="UZ55" s="85"/>
      <c r="VA55" s="85"/>
      <c r="VB55" s="85"/>
      <c r="VC55" s="85"/>
      <c r="VD55" s="85"/>
      <c r="VE55" s="85"/>
      <c r="VF55" s="85"/>
      <c r="VG55" s="85"/>
      <c r="VH55" s="85"/>
      <c r="VI55" s="85"/>
      <c r="VJ55" s="85"/>
      <c r="VK55" s="85"/>
      <c r="VL55" s="85"/>
      <c r="VM55" s="85"/>
      <c r="VN55" s="85"/>
      <c r="VO55" s="85"/>
      <c r="VP55" s="85"/>
      <c r="VQ55" s="85"/>
      <c r="VR55" s="85"/>
      <c r="VS55" s="85"/>
      <c r="VT55" s="85"/>
      <c r="VU55" s="85"/>
      <c r="VV55" s="85"/>
      <c r="VW55" s="85"/>
      <c r="VX55" s="85"/>
      <c r="VY55" s="85"/>
      <c r="VZ55" s="85"/>
      <c r="WA55" s="85"/>
      <c r="WB55" s="85"/>
      <c r="WC55" s="85"/>
      <c r="WD55" s="85"/>
      <c r="WE55" s="85"/>
      <c r="WF55" s="85"/>
      <c r="WG55" s="85"/>
      <c r="WH55" s="85"/>
      <c r="WI55" s="85"/>
      <c r="WJ55" s="85"/>
      <c r="WK55" s="85"/>
      <c r="WL55" s="85"/>
      <c r="WM55" s="85"/>
      <c r="WN55" s="85"/>
      <c r="WO55" s="85"/>
      <c r="WP55" s="85"/>
      <c r="WQ55" s="85"/>
      <c r="WR55" s="85"/>
      <c r="WS55" s="85"/>
      <c r="WT55" s="85"/>
      <c r="WU55" s="85"/>
      <c r="WV55" s="85"/>
      <c r="WW55" s="85"/>
      <c r="WX55" s="85"/>
      <c r="WY55" s="85"/>
      <c r="WZ55" s="85"/>
      <c r="XA55" s="85"/>
      <c r="XB55" s="85"/>
      <c r="XC55" s="85"/>
      <c r="XD55" s="85"/>
      <c r="XE55" s="85"/>
      <c r="XF55" s="85"/>
      <c r="XG55" s="85"/>
      <c r="XH55" s="85"/>
      <c r="XI55" s="85"/>
      <c r="XJ55" s="85"/>
      <c r="XK55" s="85"/>
      <c r="XL55" s="85"/>
      <c r="XM55" s="85"/>
      <c r="XN55" s="85"/>
      <c r="XO55" s="85"/>
      <c r="XP55" s="85"/>
      <c r="XQ55" s="85"/>
      <c r="XR55" s="85"/>
      <c r="XS55" s="85"/>
      <c r="XT55" s="85"/>
      <c r="XU55" s="85"/>
      <c r="XV55" s="85"/>
      <c r="XW55" s="85"/>
      <c r="XX55" s="85"/>
      <c r="XY55" s="85"/>
      <c r="XZ55" s="85"/>
      <c r="YA55" s="85"/>
      <c r="YB55" s="85"/>
      <c r="YC55" s="85"/>
      <c r="YD55" s="85"/>
      <c r="YE55" s="85"/>
      <c r="YF55" s="85"/>
      <c r="YG55" s="85"/>
      <c r="YH55" s="85"/>
      <c r="YI55" s="85"/>
      <c r="YJ55" s="85"/>
      <c r="YK55" s="85"/>
      <c r="YL55" s="85"/>
      <c r="YM55" s="85"/>
      <c r="YN55" s="85"/>
      <c r="YO55" s="85"/>
      <c r="YP55" s="85"/>
      <c r="YQ55" s="85"/>
      <c r="YR55" s="85"/>
      <c r="YS55" s="85"/>
      <c r="YT55" s="85"/>
      <c r="YU55" s="85"/>
      <c r="YV55" s="85"/>
      <c r="YW55" s="85"/>
      <c r="YX55" s="85"/>
      <c r="YY55" s="85"/>
      <c r="YZ55" s="85"/>
      <c r="ZA55" s="85"/>
      <c r="ZB55" s="85"/>
      <c r="ZC55" s="85"/>
      <c r="ZD55" s="85"/>
      <c r="ZE55" s="85"/>
      <c r="ZF55" s="85"/>
      <c r="ZG55" s="85"/>
      <c r="ZH55" s="85"/>
      <c r="ZI55" s="85"/>
      <c r="ZJ55" s="85"/>
      <c r="ZK55" s="85"/>
      <c r="ZL55" s="85"/>
      <c r="ZM55" s="85"/>
      <c r="ZN55" s="85"/>
      <c r="ZO55" s="85"/>
      <c r="ZP55" s="85"/>
      <c r="ZQ55" s="85"/>
      <c r="ZR55" s="85"/>
      <c r="ZS55" s="85"/>
      <c r="ZT55" s="85"/>
      <c r="ZU55" s="85"/>
      <c r="ZV55" s="85"/>
      <c r="ZW55" s="85"/>
      <c r="ZX55" s="85"/>
      <c r="ZY55" s="85"/>
      <c r="ZZ55" s="85"/>
      <c r="AAA55" s="85"/>
      <c r="AAB55" s="85"/>
      <c r="AAC55" s="85"/>
      <c r="AAD55" s="85"/>
      <c r="AAE55" s="85"/>
      <c r="AAF55" s="85"/>
      <c r="AAG55" s="85"/>
      <c r="AAH55" s="85"/>
      <c r="AAI55" s="85"/>
      <c r="AAJ55" s="85"/>
      <c r="AAK55" s="85"/>
      <c r="AAL55" s="85"/>
      <c r="AAM55" s="85"/>
      <c r="AAN55" s="85"/>
      <c r="AAO55" s="85"/>
      <c r="AAP55" s="85"/>
      <c r="AAQ55" s="85"/>
      <c r="AAR55" s="85"/>
      <c r="AAS55" s="85"/>
      <c r="AAT55" s="85"/>
      <c r="AAU55" s="85"/>
      <c r="AAV55" s="85"/>
      <c r="AAW55" s="85"/>
      <c r="AAX55" s="85"/>
      <c r="AAY55" s="85"/>
      <c r="AAZ55" s="85"/>
      <c r="ABA55" s="85"/>
      <c r="ABB55" s="85"/>
      <c r="ABC55" s="85"/>
      <c r="ABD55" s="85"/>
      <c r="ABE55" s="85"/>
      <c r="ABF55" s="85"/>
      <c r="ABG55" s="85"/>
      <c r="ABH55" s="85"/>
      <c r="ABI55" s="85"/>
      <c r="ABJ55" s="85"/>
      <c r="ABK55" s="85"/>
      <c r="ABL55" s="85"/>
      <c r="ABM55" s="85"/>
      <c r="ABN55" s="85"/>
      <c r="ABO55" s="85"/>
      <c r="ABP55" s="85"/>
      <c r="ABQ55" s="85"/>
      <c r="ABR55" s="85"/>
      <c r="ABS55" s="85"/>
      <c r="ABT55" s="85"/>
      <c r="ABU55" s="85"/>
      <c r="ABV55" s="85"/>
      <c r="ABW55" s="85"/>
      <c r="ABX55" s="85"/>
      <c r="ABY55" s="85"/>
      <c r="ABZ55" s="85"/>
      <c r="ACA55" s="85"/>
      <c r="ACB55" s="85"/>
      <c r="ACC55" s="85"/>
      <c r="ACD55" s="85"/>
      <c r="ACE55" s="85"/>
      <c r="ACF55" s="85"/>
      <c r="ACG55" s="85"/>
      <c r="ACH55" s="85"/>
      <c r="ACI55" s="85"/>
      <c r="ACJ55" s="85"/>
      <c r="ACK55" s="85"/>
      <c r="ACL55" s="85"/>
      <c r="ACM55" s="85"/>
      <c r="ACN55" s="85"/>
      <c r="ACO55" s="85"/>
      <c r="ACP55" s="85"/>
      <c r="ACQ55" s="85"/>
      <c r="ACR55" s="85"/>
      <c r="ACS55" s="85"/>
      <c r="ACT55" s="85"/>
      <c r="ACU55" s="85"/>
      <c r="ACV55" s="85"/>
      <c r="ACW55" s="85"/>
      <c r="ACX55" s="85"/>
      <c r="ACY55" s="85"/>
      <c r="ACZ55" s="85"/>
      <c r="ADA55" s="85"/>
      <c r="ADB55" s="85"/>
      <c r="ADC55" s="85"/>
      <c r="ADD55" s="85"/>
      <c r="ADE55" s="85"/>
      <c r="ADF55" s="85"/>
      <c r="ADG55" s="85"/>
      <c r="ADH55" s="85"/>
      <c r="ADI55" s="85"/>
      <c r="ADJ55" s="85"/>
      <c r="ADK55" s="85"/>
      <c r="ADL55" s="85"/>
      <c r="ADM55" s="85"/>
      <c r="ADN55" s="85"/>
      <c r="ADO55" s="85"/>
      <c r="ADP55" s="85"/>
      <c r="ADQ55" s="85"/>
      <c r="ADR55" s="85"/>
      <c r="ADS55" s="85"/>
      <c r="ADT55" s="85"/>
      <c r="ADU55" s="85"/>
      <c r="ADV55" s="85"/>
      <c r="ADW55" s="85"/>
      <c r="ADX55" s="85"/>
      <c r="ADY55" s="85"/>
      <c r="ADZ55" s="85"/>
      <c r="AEA55" s="85"/>
      <c r="AEB55" s="85"/>
      <c r="AEC55" s="85"/>
      <c r="AED55" s="85"/>
      <c r="AEE55" s="85"/>
      <c r="AEF55" s="85"/>
      <c r="AEG55" s="85"/>
      <c r="AEH55" s="85"/>
      <c r="AEI55" s="85"/>
      <c r="AEJ55" s="85"/>
      <c r="AEK55" s="85"/>
      <c r="AEL55" s="85"/>
      <c r="AEM55" s="85"/>
      <c r="AEN55" s="85"/>
      <c r="AEO55" s="85"/>
      <c r="AEP55" s="85"/>
      <c r="AEQ55" s="85"/>
      <c r="AER55" s="85"/>
      <c r="AES55" s="85"/>
      <c r="AET55" s="85"/>
      <c r="AEU55" s="85"/>
      <c r="AEV55" s="85"/>
      <c r="AEW55" s="85"/>
      <c r="AEX55" s="85"/>
      <c r="AEY55" s="85"/>
      <c r="AEZ55" s="85"/>
      <c r="AFA55" s="85"/>
      <c r="AFB55" s="85"/>
      <c r="AFC55" s="85"/>
      <c r="AFD55" s="85"/>
      <c r="AFE55" s="85"/>
      <c r="AFF55" s="85"/>
      <c r="AFG55" s="85"/>
      <c r="AFH55" s="85"/>
      <c r="AFI55" s="85"/>
      <c r="AFJ55" s="85"/>
      <c r="AFK55" s="85"/>
      <c r="AFL55" s="85"/>
      <c r="AFM55" s="85"/>
      <c r="AFN55" s="85"/>
      <c r="AFO55" s="85"/>
      <c r="AFP55" s="85"/>
      <c r="AFQ55" s="85"/>
      <c r="AFR55" s="85"/>
      <c r="AFS55" s="85"/>
      <c r="AFT55" s="85"/>
      <c r="AFU55" s="85"/>
      <c r="AFV55" s="85"/>
      <c r="AFW55" s="85"/>
      <c r="AFX55" s="85"/>
      <c r="AFY55" s="85"/>
      <c r="AFZ55" s="85"/>
      <c r="AGA55" s="85"/>
      <c r="AGB55" s="85"/>
      <c r="AGC55" s="85"/>
      <c r="AGD55" s="85"/>
      <c r="AGE55" s="85"/>
      <c r="AGF55" s="85"/>
      <c r="AGG55" s="85"/>
      <c r="AGH55" s="85"/>
      <c r="AGI55" s="85"/>
      <c r="AGJ55" s="85"/>
      <c r="AGK55" s="85"/>
      <c r="AGL55" s="85"/>
      <c r="AGM55" s="85"/>
      <c r="AGN55" s="85"/>
      <c r="AGO55" s="85"/>
      <c r="AGP55" s="85"/>
      <c r="AGQ55" s="85"/>
      <c r="AGR55" s="85"/>
      <c r="AGS55" s="85"/>
      <c r="AGT55" s="85"/>
      <c r="AGU55" s="85"/>
      <c r="AGV55" s="85"/>
      <c r="AGW55" s="85"/>
      <c r="AGX55" s="85"/>
      <c r="AGY55" s="85"/>
      <c r="AGZ55" s="85"/>
      <c r="AHA55" s="85"/>
      <c r="AHB55" s="85"/>
      <c r="AHC55" s="85"/>
      <c r="AHD55" s="85"/>
      <c r="AHE55" s="85"/>
      <c r="AHF55" s="85"/>
      <c r="AHG55" s="85"/>
      <c r="AHH55" s="85"/>
      <c r="AHI55" s="85"/>
      <c r="AHJ55" s="85"/>
      <c r="AHK55" s="85"/>
      <c r="AHL55" s="85"/>
      <c r="AHM55" s="85"/>
      <c r="AHN55" s="85"/>
      <c r="AHO55" s="85"/>
      <c r="AHP55" s="85"/>
      <c r="AHQ55" s="85"/>
      <c r="AHR55" s="85"/>
      <c r="AHS55" s="85"/>
      <c r="AHT55" s="85"/>
      <c r="AHU55" s="85"/>
      <c r="AHV55" s="85"/>
      <c r="AHW55" s="85"/>
      <c r="AHX55" s="85"/>
      <c r="AHY55" s="85"/>
      <c r="AHZ55" s="85"/>
      <c r="AIA55" s="85"/>
      <c r="AIB55" s="85"/>
      <c r="AIC55" s="85"/>
      <c r="AID55" s="85"/>
      <c r="AIE55" s="85"/>
      <c r="AIF55" s="85"/>
      <c r="AIG55" s="85"/>
      <c r="AIH55" s="85"/>
      <c r="AII55" s="85"/>
      <c r="AIJ55" s="85"/>
      <c r="AIK55" s="85"/>
      <c r="AIL55" s="85"/>
      <c r="AIM55" s="85"/>
      <c r="AIN55" s="85"/>
      <c r="AIO55" s="85"/>
      <c r="AIP55" s="85"/>
      <c r="AIQ55" s="85"/>
      <c r="AIR55" s="85"/>
      <c r="AIS55" s="85"/>
      <c r="AIT55" s="85"/>
      <c r="AIU55" s="85"/>
      <c r="AIV55" s="85"/>
      <c r="AIW55" s="85"/>
      <c r="AIX55" s="85"/>
      <c r="AIY55" s="85"/>
      <c r="AIZ55" s="85"/>
      <c r="AJA55" s="85"/>
      <c r="AJB55" s="85"/>
      <c r="AJC55" s="85"/>
      <c r="AJD55" s="85"/>
      <c r="AJE55" s="85"/>
      <c r="AJF55" s="85"/>
      <c r="AJG55" s="85"/>
      <c r="AJH55" s="85"/>
      <c r="AJI55" s="85"/>
      <c r="AJJ55" s="85"/>
      <c r="AJK55" s="85"/>
      <c r="AJL55" s="85"/>
      <c r="AJM55" s="85"/>
      <c r="AJN55" s="85"/>
      <c r="AJO55" s="85"/>
      <c r="AJP55" s="85"/>
      <c r="AJQ55" s="85"/>
      <c r="AJR55" s="85"/>
      <c r="AJS55" s="85"/>
      <c r="AJT55" s="85"/>
      <c r="AJU55" s="85"/>
      <c r="AJV55" s="85"/>
      <c r="AJW55" s="85"/>
      <c r="AJX55" s="85"/>
      <c r="AJY55" s="85"/>
      <c r="AJZ55" s="85"/>
      <c r="AKA55" s="85"/>
      <c r="AKB55" s="85"/>
      <c r="AKC55" s="85"/>
      <c r="AKD55" s="85"/>
      <c r="AKE55" s="85"/>
      <c r="AKF55" s="85"/>
      <c r="AKG55" s="85"/>
      <c r="AKH55" s="85"/>
      <c r="AKI55" s="85"/>
      <c r="AKJ55" s="85"/>
      <c r="AKK55" s="85"/>
      <c r="AKL55" s="85"/>
      <c r="AKM55" s="85"/>
      <c r="AKN55" s="85"/>
      <c r="AKO55" s="85"/>
      <c r="AKP55" s="85"/>
      <c r="AKQ55" s="85"/>
      <c r="AKR55" s="85"/>
      <c r="AKS55" s="85"/>
      <c r="AKT55" s="85"/>
      <c r="AKU55" s="85"/>
      <c r="AKV55" s="85"/>
      <c r="AKW55" s="85"/>
      <c r="AKX55" s="85"/>
      <c r="AKY55" s="85"/>
      <c r="AKZ55" s="85"/>
      <c r="ALA55" s="85"/>
      <c r="ALB55" s="85"/>
      <c r="ALC55" s="85"/>
      <c r="ALD55" s="85"/>
      <c r="ALE55" s="85"/>
      <c r="ALF55" s="85"/>
      <c r="ALG55" s="85"/>
      <c r="ALH55" s="85"/>
      <c r="ALI55" s="85"/>
      <c r="ALJ55" s="85"/>
      <c r="ALK55" s="85"/>
      <c r="ALL55" s="85"/>
      <c r="ALM55" s="85"/>
      <c r="ALN55" s="85"/>
      <c r="ALO55" s="85"/>
      <c r="ALP55" s="85"/>
      <c r="ALQ55" s="85"/>
      <c r="ALR55" s="85"/>
      <c r="ALS55" s="85"/>
      <c r="ALT55" s="85"/>
      <c r="ALU55" s="85"/>
      <c r="ALV55" s="85"/>
      <c r="ALW55" s="85"/>
      <c r="ALX55" s="85"/>
      <c r="ALY55" s="85"/>
      <c r="ALZ55" s="85"/>
      <c r="AMA55" s="85"/>
      <c r="AMB55" s="85"/>
      <c r="AMC55" s="85"/>
      <c r="AMD55" s="85"/>
      <c r="AME55" s="85"/>
      <c r="AMF55" s="85"/>
      <c r="AMG55" s="85"/>
      <c r="AMH55" s="85"/>
      <c r="AMI55" s="85"/>
      <c r="AMJ55" s="85"/>
    </row>
    <row r="56" spans="1:1024">
      <c r="A56" s="64"/>
      <c r="B56" s="60"/>
      <c r="C56" s="8"/>
      <c r="F56" s="61"/>
      <c r="G56" s="61"/>
      <c r="H56" s="61"/>
      <c r="I56" s="61"/>
      <c r="J56" s="62"/>
      <c r="K56" s="63"/>
    </row>
    <row r="57" spans="1:1024">
      <c r="A57" s="64"/>
      <c r="B57" s="60"/>
      <c r="C57" s="8"/>
      <c r="F57" s="61"/>
      <c r="G57" s="61"/>
      <c r="H57" s="61"/>
      <c r="I57" s="61"/>
      <c r="J57" s="62"/>
      <c r="K57" s="63"/>
    </row>
    <row r="58" spans="1:1024">
      <c r="A58" s="64"/>
      <c r="B58" s="60"/>
      <c r="C58" s="8"/>
      <c r="F58" s="61"/>
      <c r="G58" s="65"/>
      <c r="H58" s="61"/>
      <c r="I58" s="61"/>
      <c r="J58" s="62"/>
      <c r="K58" s="63"/>
    </row>
    <row r="59" spans="1:1024">
      <c r="A59" s="64"/>
      <c r="B59" s="60"/>
      <c r="C59" s="8"/>
      <c r="F59" s="61"/>
      <c r="G59" s="61"/>
      <c r="H59" s="61"/>
      <c r="I59" s="61"/>
      <c r="J59" s="62"/>
      <c r="K59" s="63"/>
    </row>
    <row r="60" spans="1:1024">
      <c r="A60" s="64"/>
      <c r="B60" s="60"/>
      <c r="C60" s="8"/>
      <c r="F60" s="61"/>
      <c r="G60" s="61"/>
      <c r="H60" s="61"/>
      <c r="I60" s="62"/>
      <c r="J60" s="62"/>
      <c r="K60" s="63"/>
    </row>
    <row r="61" spans="1:1024">
      <c r="A61" s="64"/>
      <c r="B61" s="60"/>
      <c r="C61" s="66"/>
      <c r="F61" s="61"/>
      <c r="G61" s="61"/>
      <c r="H61" s="61"/>
      <c r="I61" s="62"/>
      <c r="J61" s="62"/>
      <c r="K61" s="63"/>
    </row>
    <row r="62" spans="1:1024">
      <c r="A62" s="64"/>
      <c r="B62" s="60"/>
      <c r="C62" s="66"/>
      <c r="F62" s="61"/>
      <c r="G62" s="61"/>
      <c r="H62" s="61"/>
      <c r="I62" s="62"/>
      <c r="J62" s="62"/>
      <c r="K62" s="63"/>
    </row>
    <row r="63" spans="1:1024">
      <c r="A63" s="64"/>
      <c r="B63" s="60"/>
      <c r="C63" s="66"/>
      <c r="F63" s="61"/>
      <c r="G63" s="61"/>
      <c r="H63" s="61"/>
      <c r="I63" s="62"/>
      <c r="J63" s="62"/>
      <c r="K63" s="63"/>
    </row>
    <row r="64" spans="1:1024">
      <c r="A64" s="64"/>
      <c r="B64" s="60"/>
      <c r="C64" s="66"/>
      <c r="F64" s="61"/>
      <c r="G64" s="61"/>
      <c r="H64" s="61"/>
      <c r="I64" s="62"/>
      <c r="J64" s="62"/>
      <c r="K64" s="63"/>
    </row>
    <row r="65" spans="2:11">
      <c r="B65" s="60"/>
      <c r="C65" s="66"/>
      <c r="F65" s="61"/>
      <c r="G65" s="61"/>
      <c r="H65" s="61"/>
      <c r="I65" s="62"/>
      <c r="J65" s="62"/>
      <c r="K65" s="63"/>
    </row>
    <row r="66" spans="2:11">
      <c r="B66" s="60"/>
      <c r="C66" s="66"/>
      <c r="G66" s="2"/>
      <c r="H66" s="2"/>
    </row>
    <row r="67" spans="2:11">
      <c r="B67" s="66"/>
      <c r="C67" s="66"/>
      <c r="G67" s="2"/>
      <c r="H67" s="2"/>
    </row>
    <row r="68" spans="2:11">
      <c r="B68" s="66"/>
      <c r="C68" s="66"/>
      <c r="G68" s="2"/>
      <c r="H68" s="2"/>
    </row>
    <row r="69" spans="2:11">
      <c r="B69" s="66"/>
      <c r="C69" s="66"/>
      <c r="G69" s="2"/>
      <c r="H69" s="2"/>
    </row>
    <row r="70" spans="2:11">
      <c r="B70" s="66"/>
      <c r="C70" s="66"/>
      <c r="G70" s="2"/>
      <c r="H70" s="2"/>
    </row>
    <row r="71" spans="2:11">
      <c r="B71" s="66"/>
      <c r="C71" s="66"/>
      <c r="G71" s="2"/>
      <c r="H71" s="2"/>
    </row>
  </sheetData>
  <mergeCells count="39">
    <mergeCell ref="A46:E46"/>
    <mergeCell ref="A49:E49"/>
    <mergeCell ref="A40:E40"/>
    <mergeCell ref="A43:A44"/>
    <mergeCell ref="B43:B44"/>
    <mergeCell ref="C43:C44"/>
    <mergeCell ref="D43:D44"/>
    <mergeCell ref="E43:E44"/>
    <mergeCell ref="A36:A38"/>
    <mergeCell ref="B36:B38"/>
    <mergeCell ref="C36:C38"/>
    <mergeCell ref="D36:D38"/>
    <mergeCell ref="E36:E38"/>
    <mergeCell ref="A28:A35"/>
    <mergeCell ref="B28:B35"/>
    <mergeCell ref="C28:C35"/>
    <mergeCell ref="D28:D35"/>
    <mergeCell ref="E28:E29"/>
    <mergeCell ref="E30:E35"/>
    <mergeCell ref="A12:E12"/>
    <mergeCell ref="A19:E19"/>
    <mergeCell ref="A23:E23"/>
    <mergeCell ref="A25:A27"/>
    <mergeCell ref="B25:B27"/>
    <mergeCell ref="C25:C27"/>
    <mergeCell ref="D25:D27"/>
    <mergeCell ref="E25:E27"/>
    <mergeCell ref="F1:I1"/>
    <mergeCell ref="A5:K5"/>
    <mergeCell ref="A6:K6"/>
    <mergeCell ref="A7:K7"/>
    <mergeCell ref="A9:A10"/>
    <mergeCell ref="B9:B10"/>
    <mergeCell ref="C9:C10"/>
    <mergeCell ref="D9:D10"/>
    <mergeCell ref="E9:E10"/>
    <mergeCell ref="F9:F10"/>
    <mergeCell ref="G9:J9"/>
    <mergeCell ref="K9:K10"/>
  </mergeCells>
  <printOptions horizontalCentered="1"/>
  <pageMargins left="0.15748031496062992" right="0.19685039370078741" top="0.15748031496062992" bottom="0.11811023622047245" header="0.19685039370078741" footer="0.11811023622047245"/>
  <pageSetup paperSize="9" scale="66" firstPageNumber="0" fitToHeight="4" orientation="landscape" r:id="rId1"/>
  <rowBreaks count="5" manualBreakCount="5">
    <brk id="17" max="10" man="1"/>
    <brk id="27" max="10" man="1"/>
    <brk id="35" max="10" man="1"/>
    <brk id="44" max="10" man="1"/>
    <brk id="57" max="10"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Лист1</vt:lpstr>
      <vt:lpstr>Лист1!Заголовки_для_печати</vt:lpstr>
      <vt:lpstr>Заголовки_для_печати</vt:lpstr>
      <vt:lpstr>Лист1!Область_печати</vt:lpstr>
      <vt:lpstr>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AC ADMIN</cp:lastModifiedBy>
  <cp:revision>0</cp:revision>
  <cp:lastPrinted>2015-04-07T13:07:04Z</cp:lastPrinted>
  <dcterms:created xsi:type="dcterms:W3CDTF">2015-03-27T13:05:22Z</dcterms:created>
  <dcterms:modified xsi:type="dcterms:W3CDTF">2015-04-10T06:09:56Z</dcterms:modified>
</cp:coreProperties>
</file>