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M19" i="1"/>
  <c r="J19"/>
  <c r="M18"/>
  <c r="L18"/>
  <c r="K18"/>
  <c r="J18"/>
  <c r="I18"/>
  <c r="H18"/>
  <c r="G18"/>
  <c r="F18"/>
  <c r="E18"/>
  <c r="D18"/>
  <c r="N17"/>
  <c r="M17"/>
  <c r="L17"/>
  <c r="K17"/>
  <c r="J17"/>
  <c r="I17"/>
  <c r="H17"/>
  <c r="G17"/>
  <c r="F17"/>
  <c r="E17"/>
  <c r="D17"/>
  <c r="N15"/>
  <c r="M15"/>
  <c r="L15"/>
  <c r="K15"/>
  <c r="J15"/>
  <c r="I15"/>
  <c r="H15"/>
  <c r="G15"/>
  <c r="F15"/>
  <c r="E15"/>
  <c r="D15"/>
  <c r="N14"/>
  <c r="M14"/>
  <c r="L14"/>
  <c r="K14"/>
  <c r="J14"/>
  <c r="I14"/>
  <c r="H14"/>
  <c r="G14"/>
  <c r="F14"/>
  <c r="E14"/>
  <c r="D14"/>
  <c r="N13"/>
  <c r="M13"/>
  <c r="L13"/>
  <c r="K13"/>
  <c r="J13"/>
  <c r="I13"/>
  <c r="H13"/>
  <c r="G13"/>
  <c r="F13"/>
  <c r="E13"/>
  <c r="D13"/>
  <c r="N11"/>
  <c r="M11"/>
  <c r="L11"/>
  <c r="K11"/>
  <c r="J11"/>
  <c r="I11"/>
  <c r="H11"/>
  <c r="G11"/>
  <c r="F11"/>
  <c r="E11"/>
  <c r="D11"/>
  <c r="N10"/>
  <c r="M10"/>
  <c r="L10"/>
  <c r="K10"/>
  <c r="J10"/>
  <c r="I10"/>
  <c r="H10"/>
  <c r="G10"/>
  <c r="F10"/>
  <c r="E10"/>
  <c r="D10"/>
  <c r="N9"/>
  <c r="M9"/>
  <c r="L9"/>
  <c r="K9"/>
  <c r="J9"/>
  <c r="I9"/>
  <c r="H9"/>
  <c r="G9"/>
  <c r="F9"/>
  <c r="E9"/>
  <c r="D9"/>
  <c r="N8"/>
  <c r="M8"/>
  <c r="L8"/>
  <c r="K8"/>
  <c r="J8"/>
  <c r="I8"/>
  <c r="H8"/>
  <c r="G8"/>
  <c r="F8"/>
  <c r="E8"/>
  <c r="D8"/>
  <c r="N7"/>
  <c r="M7"/>
  <c r="L7"/>
  <c r="K7"/>
  <c r="J7"/>
  <c r="I7"/>
  <c r="H7"/>
  <c r="G7"/>
  <c r="F7"/>
  <c r="E7"/>
  <c r="D7"/>
  <c r="N6"/>
  <c r="M6"/>
  <c r="L6"/>
  <c r="K6"/>
  <c r="J6"/>
  <c r="I6"/>
  <c r="H6"/>
  <c r="G6"/>
  <c r="F6"/>
  <c r="E6"/>
  <c r="D6"/>
  <c r="N5"/>
  <c r="N16" s="1"/>
  <c r="M5"/>
  <c r="M16" s="1"/>
  <c r="L5"/>
  <c r="L16" s="1"/>
  <c r="K5"/>
  <c r="K16" s="1"/>
  <c r="J5"/>
  <c r="J16" s="1"/>
  <c r="I5"/>
  <c r="I16" s="1"/>
  <c r="H5"/>
  <c r="H16" s="1"/>
  <c r="G5"/>
  <c r="G16" s="1"/>
  <c r="F5"/>
  <c r="F16" s="1"/>
  <c r="E5"/>
  <c r="E16" s="1"/>
  <c r="D5"/>
  <c r="D16" s="1"/>
  <c r="D20" l="1"/>
  <c r="D23"/>
  <c r="D21"/>
  <c r="D22" s="1"/>
  <c r="H20"/>
  <c r="H23"/>
  <c r="H21"/>
  <c r="H22" s="1"/>
  <c r="L20"/>
  <c r="L23"/>
  <c r="L21"/>
  <c r="L22" s="1"/>
  <c r="G23"/>
  <c r="G21"/>
  <c r="G22" s="1"/>
  <c r="G20"/>
  <c r="K23"/>
  <c r="K21"/>
  <c r="K22" s="1"/>
  <c r="K20"/>
  <c r="F21"/>
  <c r="F22" s="1"/>
  <c r="F20"/>
  <c r="F23"/>
  <c r="J21"/>
  <c r="J22" s="1"/>
  <c r="J20"/>
  <c r="J23"/>
  <c r="N21"/>
  <c r="N22" s="1"/>
  <c r="N20"/>
  <c r="N23"/>
  <c r="E21"/>
  <c r="E22" s="1"/>
  <c r="E20"/>
  <c r="E23"/>
  <c r="I21"/>
  <c r="I22" s="1"/>
  <c r="I20"/>
  <c r="I23"/>
  <c r="M21"/>
  <c r="M22" s="1"/>
  <c r="M20"/>
  <c r="M23"/>
</calcChain>
</file>

<file path=xl/sharedStrings.xml><?xml version="1.0" encoding="utf-8"?>
<sst xmlns="http://schemas.openxmlformats.org/spreadsheetml/2006/main" count="49" uniqueCount="42">
  <si>
    <t xml:space="preserve">Додаток до рішення виконавчого комітету Іллічівської міської ради    від ____.____2015року № ________ </t>
  </si>
  <si>
    <t>Тарифи на  послуги з  утримання будинків  та прибудинкових теріторій, які надає   Дочірнє підприємство "Моноліт-Сервіс"</t>
  </si>
  <si>
    <t>Складові тарифу</t>
  </si>
  <si>
    <t>Періодичність надання послуг</t>
  </si>
  <si>
    <t>вул Г.Сталинграду, 1-А</t>
  </si>
  <si>
    <t>вул. Г.Сталинграду, 1-Б</t>
  </si>
  <si>
    <t>вул. Г.Сталинграду,   1-В</t>
  </si>
  <si>
    <t>вул. Г.Сталинграду,  1-Г</t>
  </si>
  <si>
    <t>вул. Г.Сталинграду,  1-Д</t>
  </si>
  <si>
    <t>вул. Паркова,  48</t>
  </si>
  <si>
    <t>вул. Паркова, 48-А</t>
  </si>
  <si>
    <t>вул. Паркова,  50</t>
  </si>
  <si>
    <t>вул, Паркова, 52</t>
  </si>
  <si>
    <t>вул. Радісна,  11-А</t>
  </si>
  <si>
    <t>вул. Радісна,  11-Б</t>
  </si>
  <si>
    <t xml:space="preserve">Прибирання прибудинкової території   </t>
  </si>
  <si>
    <t>Щоденно</t>
  </si>
  <si>
    <t xml:space="preserve">Прибирання сходових кліток  </t>
  </si>
  <si>
    <t xml:space="preserve">Вивезення побутових відходів  </t>
  </si>
  <si>
    <t xml:space="preserve">Дератизація  </t>
  </si>
  <si>
    <t>По мірі необхідності</t>
  </si>
  <si>
    <t xml:space="preserve">Дезінсекція  </t>
  </si>
  <si>
    <t>Обслуговуваннядимовентиляційних каналів</t>
  </si>
  <si>
    <t>Планові огляди - двічі на рік, позачергові - по мірі необхідності</t>
  </si>
  <si>
    <t xml:space="preserve">Поливання дворів, клумб і газонів </t>
  </si>
  <si>
    <t>В літній період</t>
  </si>
  <si>
    <t xml:space="preserve">Освітлення місць загального користування  і  підвальних приміщень та підкачування води </t>
  </si>
  <si>
    <t>Постійно</t>
  </si>
  <si>
    <t>Технічне обслуговування внутрішньобудинкових систем тепловодопостачання та водовідведення</t>
  </si>
  <si>
    <t>Планові огляди - щомісячно, позачергові - по мірі необхідності</t>
  </si>
  <si>
    <t>Проведення поточного ремонту</t>
  </si>
  <si>
    <t>Обслуговування системи диспечиризації</t>
  </si>
  <si>
    <t>Всього витрат для квартир 1-го поверху</t>
  </si>
  <si>
    <t xml:space="preserve">Технічне обслуговування ліфтів </t>
  </si>
  <si>
    <t>Щомісячно</t>
  </si>
  <si>
    <t xml:space="preserve">Обслуговування систем диспетчеризації  ліфтів </t>
  </si>
  <si>
    <t>Енергопостачання ліфтів</t>
  </si>
  <si>
    <t>Тариф на послуги з утримання будинку і прибудинкової території за 1кв.м загальної площі в місяць для квартир першого поверху з ПДВ</t>
  </si>
  <si>
    <t>Всього витрат для офісних приміщень( без п.2)</t>
  </si>
  <si>
    <t>Тариф на  послуги з утримання будинку і прибудинкової території за 1кв.м загальної площі в місяць для квартир другого і вище поверхів з  ПДВ</t>
  </si>
  <si>
    <t xml:space="preserve">Керуючий справами                                                                                  І.А. Лубковський                                                </t>
  </si>
  <si>
    <t xml:space="preserve">Тариф на  послуги з утримання будинку і прибудинкової території за 1кв.м загальної площі в місяць для офісних приміщень з ПДВ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</si>
</sst>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textRotation="90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textRotation="90" wrapText="1"/>
    </xf>
    <xf numFmtId="0" fontId="1" fillId="0" borderId="1" xfId="0" applyFont="1" applyBorder="1" applyAlignment="1">
      <alignment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1" fillId="0" borderId="0" xfId="0" applyNumberFormat="1" applyFont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164" fontId="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wrapText="1"/>
    </xf>
    <xf numFmtId="2" fontId="4" fillId="0" borderId="0" xfId="0" applyNumberFormat="1" applyFont="1" applyBorder="1"/>
    <xf numFmtId="0" fontId="1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44;&#1040;&#1058;&#1054;&#1050;_&#1076;&#1086;%20&#1056;&#1030;&#1064;&#1045;&#1053;&#1053;&#1071;_&#1042;&#1048;&#1050;&#1054;&#1053;&#1050;&#1054;&#1052;&#1059;_&#1058;&#1040;&#1056;&#1048;&#1060;&#104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а"/>
      <sheetName val="1б"/>
      <sheetName val="1в"/>
      <sheetName val="1г"/>
      <sheetName val="1д"/>
      <sheetName val="парк48"/>
      <sheetName val="48а"/>
      <sheetName val="50"/>
      <sheetName val="52"/>
      <sheetName val="11а"/>
      <sheetName val="11б"/>
      <sheetName val="свод"/>
    </sheetNames>
    <sheetDataSet>
      <sheetData sheetId="0">
        <row r="147">
          <cell r="G147">
            <v>0.65767247750394264</v>
          </cell>
        </row>
        <row r="148">
          <cell r="G148">
            <v>0.63356504905395938</v>
          </cell>
        </row>
        <row r="149">
          <cell r="G149">
            <v>0.43455940711421709</v>
          </cell>
        </row>
        <row r="150">
          <cell r="G150">
            <v>2.7148240663389701E-3</v>
          </cell>
        </row>
        <row r="151">
          <cell r="G151">
            <v>2.7148240663389701E-3</v>
          </cell>
        </row>
        <row r="152">
          <cell r="G152">
            <v>2.7320541263687131E-2</v>
          </cell>
        </row>
        <row r="153">
          <cell r="G153">
            <v>5.440799035220631E-4</v>
          </cell>
        </row>
        <row r="155">
          <cell r="G155">
            <v>4.0678085284022385E-2</v>
          </cell>
        </row>
        <row r="156">
          <cell r="G156">
            <v>7.5257429110362095E-2</v>
          </cell>
        </row>
        <row r="157">
          <cell r="G157">
            <v>1.9506571121877633E-2</v>
          </cell>
        </row>
        <row r="159">
          <cell r="G159">
            <v>0.252953108220976</v>
          </cell>
        </row>
        <row r="160">
          <cell r="G160">
            <v>5.85197133656329E-2</v>
          </cell>
        </row>
      </sheetData>
      <sheetData sheetId="1">
        <row r="147">
          <cell r="G147">
            <v>0.69626619460941075</v>
          </cell>
        </row>
        <row r="148">
          <cell r="G148">
            <v>0.92548333333333344</v>
          </cell>
        </row>
        <row r="149">
          <cell r="G149">
            <v>0.32099626922491248</v>
          </cell>
        </row>
        <row r="150">
          <cell r="G150">
            <v>1.2551034328635498E-2</v>
          </cell>
        </row>
        <row r="151">
          <cell r="G151">
            <v>1.2551034328635498E-2</v>
          </cell>
        </row>
        <row r="152">
          <cell r="G152">
            <v>2.8981596835219902E-2</v>
          </cell>
        </row>
        <row r="153">
          <cell r="G153">
            <v>1.1481612608497029E-3</v>
          </cell>
        </row>
        <row r="155">
          <cell r="G155">
            <v>4.3860886249428965E-2</v>
          </cell>
        </row>
        <row r="156">
          <cell r="G156">
            <v>0.12050784224151058</v>
          </cell>
        </row>
        <row r="157">
          <cell r="G157">
            <v>1.9506571121877626E-2</v>
          </cell>
        </row>
        <row r="159">
          <cell r="G159">
            <v>0.23836629140841309</v>
          </cell>
        </row>
        <row r="160">
          <cell r="G160">
            <v>5.8519713365632879E-2</v>
          </cell>
        </row>
      </sheetData>
      <sheetData sheetId="2">
        <row r="147">
          <cell r="G147">
            <v>0.49084138889996409</v>
          </cell>
        </row>
        <row r="148">
          <cell r="G148">
            <v>0.64453860590598522</v>
          </cell>
        </row>
        <row r="149">
          <cell r="G149">
            <v>0.28015662586552903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2.7971597394098952E-2</v>
          </cell>
        </row>
        <row r="153">
          <cell r="G153">
            <v>8.0125393724333159E-4</v>
          </cell>
        </row>
        <row r="155">
          <cell r="G155">
            <v>4.172974064032535E-2</v>
          </cell>
        </row>
        <row r="156">
          <cell r="G156">
            <v>6.5130643382108638E-2</v>
          </cell>
        </row>
        <row r="157">
          <cell r="G157">
            <v>1.950657112187763E-2</v>
          </cell>
        </row>
        <row r="159">
          <cell r="G159">
            <v>0.15545561204536568</v>
          </cell>
        </row>
        <row r="160">
          <cell r="G160">
            <v>5.8519713365632886E-2</v>
          </cell>
        </row>
      </sheetData>
      <sheetData sheetId="3">
        <row r="147">
          <cell r="G147">
            <v>0.60208464102480319</v>
          </cell>
        </row>
        <row r="148">
          <cell r="G148">
            <v>0.8457435868948836</v>
          </cell>
        </row>
        <row r="149">
          <cell r="G149">
            <v>0.18369617550624709</v>
          </cell>
        </row>
        <row r="150">
          <cell r="G150">
            <v>4.6947500784705401E-3</v>
          </cell>
        </row>
        <row r="151">
          <cell r="G151">
            <v>4.6947500784705401E-3</v>
          </cell>
        </row>
        <row r="152">
          <cell r="G152">
            <v>2.8820643809095881E-2</v>
          </cell>
        </row>
        <row r="153">
          <cell r="G153">
            <v>7.6664161301918227E-4</v>
          </cell>
        </row>
        <row r="155">
          <cell r="G155">
            <v>4.3421020718277178E-2</v>
          </cell>
        </row>
        <row r="156">
          <cell r="G156">
            <v>5.9028572051022299E-2</v>
          </cell>
        </row>
        <row r="157">
          <cell r="G157">
            <v>1.9506571121877633E-2</v>
          </cell>
        </row>
      </sheetData>
      <sheetData sheetId="4">
        <row r="147">
          <cell r="G147">
            <v>1.0680646137559549</v>
          </cell>
        </row>
        <row r="148">
          <cell r="G148">
            <v>0.97917174913505034</v>
          </cell>
        </row>
        <row r="149">
          <cell r="G149">
            <v>0.35005054436383642</v>
          </cell>
        </row>
        <row r="150">
          <cell r="G150">
            <v>4.1290583367431201E-3</v>
          </cell>
        </row>
        <row r="151">
          <cell r="G151">
            <v>4.1290583367431201E-3</v>
          </cell>
        </row>
        <row r="152">
          <cell r="G152">
            <v>2.8959568034696525E-2</v>
          </cell>
        </row>
        <row r="153">
          <cell r="G153">
            <v>1.13950867142012E-3</v>
          </cell>
        </row>
        <row r="155">
          <cell r="G155">
            <v>5.3986320951521005E-2</v>
          </cell>
        </row>
        <row r="156">
          <cell r="G156">
            <v>6.7638114809394814E-2</v>
          </cell>
        </row>
        <row r="157">
          <cell r="G157">
            <v>1.950657112187763E-2</v>
          </cell>
        </row>
        <row r="159">
          <cell r="G159">
            <v>0.18418099547511313</v>
          </cell>
        </row>
        <row r="160">
          <cell r="G160">
            <v>5.8519713365632886E-2</v>
          </cell>
        </row>
      </sheetData>
      <sheetData sheetId="5">
        <row r="147">
          <cell r="G147">
            <v>0.6624964472958057</v>
          </cell>
        </row>
        <row r="148">
          <cell r="G148">
            <v>0.49994560607640703</v>
          </cell>
        </row>
        <row r="149">
          <cell r="G149">
            <v>0.16157579868776062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2.7278805169929355E-2</v>
          </cell>
        </row>
        <row r="153">
          <cell r="G153">
            <v>8.9645419426048561E-4</v>
          </cell>
        </row>
        <row r="155">
          <cell r="G155">
            <v>4.0625223624908016E-2</v>
          </cell>
        </row>
        <row r="156">
          <cell r="G156">
            <v>6.0610589894530283E-2</v>
          </cell>
        </row>
        <row r="157">
          <cell r="G157">
            <v>1.950657112187763E-2</v>
          </cell>
        </row>
        <row r="159">
          <cell r="G159">
            <v>0.16581499634998437</v>
          </cell>
        </row>
        <row r="160">
          <cell r="G160">
            <v>5.8519713365632886E-2</v>
          </cell>
        </row>
      </sheetData>
      <sheetData sheetId="6">
        <row r="147">
          <cell r="G147">
            <v>0.45470355888752456</v>
          </cell>
        </row>
        <row r="148">
          <cell r="G148">
            <v>0.70215720052899011</v>
          </cell>
        </row>
        <row r="149">
          <cell r="G149">
            <v>0.30274707914144355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2.5797379796382615E-2</v>
          </cell>
        </row>
        <row r="153">
          <cell r="G153">
            <v>1.2188974342402894E-3</v>
          </cell>
        </row>
        <row r="155">
          <cell r="G155">
            <v>3.8060055688403455E-2</v>
          </cell>
        </row>
        <row r="156">
          <cell r="G156">
            <v>4.5383715001759341E-2</v>
          </cell>
        </row>
        <row r="157">
          <cell r="G157">
            <v>1.950657112187763E-2</v>
          </cell>
        </row>
      </sheetData>
      <sheetData sheetId="7">
        <row r="147">
          <cell r="G147">
            <v>0.50952044659022333</v>
          </cell>
        </row>
        <row r="148">
          <cell r="G148">
            <v>0.57925578881492856</v>
          </cell>
        </row>
        <row r="149">
          <cell r="G149">
            <v>0.16962240997787167</v>
          </cell>
        </row>
        <row r="150">
          <cell r="G150">
            <v>2.6973736473115779E-3</v>
          </cell>
        </row>
        <row r="151">
          <cell r="G151">
            <v>2.6973736473115779E-3</v>
          </cell>
        </row>
        <row r="152">
          <cell r="G152">
            <v>2.6586465592169185E-2</v>
          </cell>
        </row>
        <row r="153">
          <cell r="G153">
            <v>7.9951719975859977E-4</v>
          </cell>
        </row>
        <row r="155">
          <cell r="G155">
            <v>3.8942422450211227E-2</v>
          </cell>
        </row>
        <row r="156">
          <cell r="G156">
            <v>5.6326694830014075E-2</v>
          </cell>
        </row>
        <row r="157">
          <cell r="G157">
            <v>1.950657112187763E-2</v>
          </cell>
        </row>
        <row r="159">
          <cell r="G159">
            <v>0.12061216362291631</v>
          </cell>
        </row>
        <row r="160">
          <cell r="G160">
            <v>5.8519713365632886E-2</v>
          </cell>
        </row>
      </sheetData>
      <sheetData sheetId="8">
        <row r="147">
          <cell r="G147">
            <v>0.48267475816963579</v>
          </cell>
        </row>
        <row r="148">
          <cell r="G148">
            <v>0.52158331965793259</v>
          </cell>
        </row>
        <row r="149">
          <cell r="G149">
            <v>0.16068531942951667</v>
          </cell>
        </row>
        <row r="150">
          <cell r="G150">
            <v>2.555254026844477E-3</v>
          </cell>
        </row>
        <row r="151">
          <cell r="G151">
            <v>1.4601451581968438E-3</v>
          </cell>
        </row>
        <row r="152">
          <cell r="G152">
            <v>2.6266048209378681E-2</v>
          </cell>
        </row>
        <row r="153">
          <cell r="G153">
            <v>7.4161311715337653E-4</v>
          </cell>
        </row>
        <row r="155">
          <cell r="G155">
            <v>3.8636588991287246E-2</v>
          </cell>
        </row>
        <row r="156">
          <cell r="G156">
            <v>5.3587626822779705E-2</v>
          </cell>
        </row>
        <row r="157">
          <cell r="G157">
            <v>1.950657112187763E-2</v>
          </cell>
        </row>
        <row r="159">
          <cell r="G159">
            <v>0.11596739784475686</v>
          </cell>
        </row>
        <row r="160">
          <cell r="G160">
            <v>5.8519713365632886E-2</v>
          </cell>
        </row>
      </sheetData>
      <sheetData sheetId="9">
        <row r="147">
          <cell r="G147">
            <v>1.0910210589749019</v>
          </cell>
        </row>
        <row r="148">
          <cell r="G148">
            <v>0.61286287780635429</v>
          </cell>
        </row>
        <row r="149">
          <cell r="G149">
            <v>0.22888347801538572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2.6375640398220046E-2</v>
          </cell>
        </row>
        <row r="153">
          <cell r="G153">
            <v>9.6646525187706652E-4</v>
          </cell>
        </row>
        <row r="155">
          <cell r="G155">
            <v>3.8789068225866877E-2</v>
          </cell>
        </row>
        <row r="156">
          <cell r="G156">
            <v>5.9012904661856602E-2</v>
          </cell>
        </row>
        <row r="157">
          <cell r="G157">
            <v>1.9506571121877633E-2</v>
          </cell>
        </row>
      </sheetData>
      <sheetData sheetId="10">
        <row r="147">
          <cell r="G147">
            <v>1.0991656677938864</v>
          </cell>
        </row>
        <row r="148">
          <cell r="G148">
            <v>0.6216259610858309</v>
          </cell>
        </row>
        <row r="149">
          <cell r="G149">
            <v>0.235263278311626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2.6365840260824443E-2</v>
          </cell>
        </row>
        <row r="153">
          <cell r="G153">
            <v>9.9340409147219357E-4</v>
          </cell>
        </row>
        <row r="155">
          <cell r="G155">
            <v>3.9217438142431442E-2</v>
          </cell>
        </row>
        <row r="156">
          <cell r="G156">
            <v>6.0825214004307987E-2</v>
          </cell>
        </row>
        <row r="157">
          <cell r="G157">
            <v>1.950657112187763E-2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6"/>
  <sheetViews>
    <sheetView tabSelected="1" workbookViewId="0">
      <selection activeCell="A23" sqref="A23:B23"/>
    </sheetView>
  </sheetViews>
  <sheetFormatPr defaultColWidth="11.5703125" defaultRowHeight="13.5"/>
  <cols>
    <col min="1" max="1" width="3.140625" style="1" customWidth="1"/>
    <col min="2" max="2" width="43.42578125" style="1" customWidth="1"/>
    <col min="3" max="3" width="20.85546875" style="1" customWidth="1"/>
    <col min="4" max="4" width="9" style="1" customWidth="1"/>
    <col min="5" max="5" width="7.85546875" style="1" customWidth="1"/>
    <col min="6" max="6" width="7.7109375" style="1" customWidth="1"/>
    <col min="7" max="7" width="8.140625" style="1" customWidth="1"/>
    <col min="8" max="8" width="7.85546875" style="1" customWidth="1"/>
    <col min="9" max="9" width="6.85546875" style="1" customWidth="1"/>
    <col min="10" max="11" width="6.42578125" style="1" customWidth="1"/>
    <col min="12" max="12" width="6.28515625" style="1" customWidth="1"/>
    <col min="13" max="13" width="6.42578125" style="1" customWidth="1"/>
    <col min="14" max="14" width="7" style="1" customWidth="1"/>
    <col min="15" max="256" width="11.5703125" style="1"/>
    <col min="257" max="257" width="3.140625" style="1" customWidth="1"/>
    <col min="258" max="258" width="43.42578125" style="1" customWidth="1"/>
    <col min="259" max="259" width="20.85546875" style="1" customWidth="1"/>
    <col min="260" max="260" width="9" style="1" customWidth="1"/>
    <col min="261" max="261" width="7.85546875" style="1" customWidth="1"/>
    <col min="262" max="262" width="7.7109375" style="1" customWidth="1"/>
    <col min="263" max="263" width="8.140625" style="1" customWidth="1"/>
    <col min="264" max="264" width="7.85546875" style="1" customWidth="1"/>
    <col min="265" max="265" width="6.85546875" style="1" customWidth="1"/>
    <col min="266" max="267" width="6.42578125" style="1" customWidth="1"/>
    <col min="268" max="268" width="6.28515625" style="1" customWidth="1"/>
    <col min="269" max="269" width="6.42578125" style="1" customWidth="1"/>
    <col min="270" max="270" width="7" style="1" customWidth="1"/>
    <col min="271" max="512" width="11.5703125" style="1"/>
    <col min="513" max="513" width="3.140625" style="1" customWidth="1"/>
    <col min="514" max="514" width="43.42578125" style="1" customWidth="1"/>
    <col min="515" max="515" width="20.85546875" style="1" customWidth="1"/>
    <col min="516" max="516" width="9" style="1" customWidth="1"/>
    <col min="517" max="517" width="7.85546875" style="1" customWidth="1"/>
    <col min="518" max="518" width="7.7109375" style="1" customWidth="1"/>
    <col min="519" max="519" width="8.140625" style="1" customWidth="1"/>
    <col min="520" max="520" width="7.85546875" style="1" customWidth="1"/>
    <col min="521" max="521" width="6.85546875" style="1" customWidth="1"/>
    <col min="522" max="523" width="6.42578125" style="1" customWidth="1"/>
    <col min="524" max="524" width="6.28515625" style="1" customWidth="1"/>
    <col min="525" max="525" width="6.42578125" style="1" customWidth="1"/>
    <col min="526" max="526" width="7" style="1" customWidth="1"/>
    <col min="527" max="768" width="11.5703125" style="1"/>
    <col min="769" max="769" width="3.140625" style="1" customWidth="1"/>
    <col min="770" max="770" width="43.42578125" style="1" customWidth="1"/>
    <col min="771" max="771" width="20.85546875" style="1" customWidth="1"/>
    <col min="772" max="772" width="9" style="1" customWidth="1"/>
    <col min="773" max="773" width="7.85546875" style="1" customWidth="1"/>
    <col min="774" max="774" width="7.7109375" style="1" customWidth="1"/>
    <col min="775" max="775" width="8.140625" style="1" customWidth="1"/>
    <col min="776" max="776" width="7.85546875" style="1" customWidth="1"/>
    <col min="777" max="777" width="6.85546875" style="1" customWidth="1"/>
    <col min="778" max="779" width="6.42578125" style="1" customWidth="1"/>
    <col min="780" max="780" width="6.28515625" style="1" customWidth="1"/>
    <col min="781" max="781" width="6.42578125" style="1" customWidth="1"/>
    <col min="782" max="782" width="7" style="1" customWidth="1"/>
    <col min="783" max="1024" width="11.5703125" style="1"/>
    <col min="1025" max="1025" width="3.140625" style="1" customWidth="1"/>
    <col min="1026" max="1026" width="43.42578125" style="1" customWidth="1"/>
    <col min="1027" max="1027" width="20.85546875" style="1" customWidth="1"/>
    <col min="1028" max="1028" width="9" style="1" customWidth="1"/>
    <col min="1029" max="1029" width="7.85546875" style="1" customWidth="1"/>
    <col min="1030" max="1030" width="7.7109375" style="1" customWidth="1"/>
    <col min="1031" max="1031" width="8.140625" style="1" customWidth="1"/>
    <col min="1032" max="1032" width="7.85546875" style="1" customWidth="1"/>
    <col min="1033" max="1033" width="6.85546875" style="1" customWidth="1"/>
    <col min="1034" max="1035" width="6.42578125" style="1" customWidth="1"/>
    <col min="1036" max="1036" width="6.28515625" style="1" customWidth="1"/>
    <col min="1037" max="1037" width="6.42578125" style="1" customWidth="1"/>
    <col min="1038" max="1038" width="7" style="1" customWidth="1"/>
    <col min="1039" max="1280" width="11.5703125" style="1"/>
    <col min="1281" max="1281" width="3.140625" style="1" customWidth="1"/>
    <col min="1282" max="1282" width="43.42578125" style="1" customWidth="1"/>
    <col min="1283" max="1283" width="20.85546875" style="1" customWidth="1"/>
    <col min="1284" max="1284" width="9" style="1" customWidth="1"/>
    <col min="1285" max="1285" width="7.85546875" style="1" customWidth="1"/>
    <col min="1286" max="1286" width="7.7109375" style="1" customWidth="1"/>
    <col min="1287" max="1287" width="8.140625" style="1" customWidth="1"/>
    <col min="1288" max="1288" width="7.85546875" style="1" customWidth="1"/>
    <col min="1289" max="1289" width="6.85546875" style="1" customWidth="1"/>
    <col min="1290" max="1291" width="6.42578125" style="1" customWidth="1"/>
    <col min="1292" max="1292" width="6.28515625" style="1" customWidth="1"/>
    <col min="1293" max="1293" width="6.42578125" style="1" customWidth="1"/>
    <col min="1294" max="1294" width="7" style="1" customWidth="1"/>
    <col min="1295" max="1536" width="11.5703125" style="1"/>
    <col min="1537" max="1537" width="3.140625" style="1" customWidth="1"/>
    <col min="1538" max="1538" width="43.42578125" style="1" customWidth="1"/>
    <col min="1539" max="1539" width="20.85546875" style="1" customWidth="1"/>
    <col min="1540" max="1540" width="9" style="1" customWidth="1"/>
    <col min="1541" max="1541" width="7.85546875" style="1" customWidth="1"/>
    <col min="1542" max="1542" width="7.7109375" style="1" customWidth="1"/>
    <col min="1543" max="1543" width="8.140625" style="1" customWidth="1"/>
    <col min="1544" max="1544" width="7.85546875" style="1" customWidth="1"/>
    <col min="1545" max="1545" width="6.85546875" style="1" customWidth="1"/>
    <col min="1546" max="1547" width="6.42578125" style="1" customWidth="1"/>
    <col min="1548" max="1548" width="6.28515625" style="1" customWidth="1"/>
    <col min="1549" max="1549" width="6.42578125" style="1" customWidth="1"/>
    <col min="1550" max="1550" width="7" style="1" customWidth="1"/>
    <col min="1551" max="1792" width="11.5703125" style="1"/>
    <col min="1793" max="1793" width="3.140625" style="1" customWidth="1"/>
    <col min="1794" max="1794" width="43.42578125" style="1" customWidth="1"/>
    <col min="1795" max="1795" width="20.85546875" style="1" customWidth="1"/>
    <col min="1796" max="1796" width="9" style="1" customWidth="1"/>
    <col min="1797" max="1797" width="7.85546875" style="1" customWidth="1"/>
    <col min="1798" max="1798" width="7.7109375" style="1" customWidth="1"/>
    <col min="1799" max="1799" width="8.140625" style="1" customWidth="1"/>
    <col min="1800" max="1800" width="7.85546875" style="1" customWidth="1"/>
    <col min="1801" max="1801" width="6.85546875" style="1" customWidth="1"/>
    <col min="1802" max="1803" width="6.42578125" style="1" customWidth="1"/>
    <col min="1804" max="1804" width="6.28515625" style="1" customWidth="1"/>
    <col min="1805" max="1805" width="6.42578125" style="1" customWidth="1"/>
    <col min="1806" max="1806" width="7" style="1" customWidth="1"/>
    <col min="1807" max="2048" width="11.5703125" style="1"/>
    <col min="2049" max="2049" width="3.140625" style="1" customWidth="1"/>
    <col min="2050" max="2050" width="43.42578125" style="1" customWidth="1"/>
    <col min="2051" max="2051" width="20.85546875" style="1" customWidth="1"/>
    <col min="2052" max="2052" width="9" style="1" customWidth="1"/>
    <col min="2053" max="2053" width="7.85546875" style="1" customWidth="1"/>
    <col min="2054" max="2054" width="7.7109375" style="1" customWidth="1"/>
    <col min="2055" max="2055" width="8.140625" style="1" customWidth="1"/>
    <col min="2056" max="2056" width="7.85546875" style="1" customWidth="1"/>
    <col min="2057" max="2057" width="6.85546875" style="1" customWidth="1"/>
    <col min="2058" max="2059" width="6.42578125" style="1" customWidth="1"/>
    <col min="2060" max="2060" width="6.28515625" style="1" customWidth="1"/>
    <col min="2061" max="2061" width="6.42578125" style="1" customWidth="1"/>
    <col min="2062" max="2062" width="7" style="1" customWidth="1"/>
    <col min="2063" max="2304" width="11.5703125" style="1"/>
    <col min="2305" max="2305" width="3.140625" style="1" customWidth="1"/>
    <col min="2306" max="2306" width="43.42578125" style="1" customWidth="1"/>
    <col min="2307" max="2307" width="20.85546875" style="1" customWidth="1"/>
    <col min="2308" max="2308" width="9" style="1" customWidth="1"/>
    <col min="2309" max="2309" width="7.85546875" style="1" customWidth="1"/>
    <col min="2310" max="2310" width="7.7109375" style="1" customWidth="1"/>
    <col min="2311" max="2311" width="8.140625" style="1" customWidth="1"/>
    <col min="2312" max="2312" width="7.85546875" style="1" customWidth="1"/>
    <col min="2313" max="2313" width="6.85546875" style="1" customWidth="1"/>
    <col min="2314" max="2315" width="6.42578125" style="1" customWidth="1"/>
    <col min="2316" max="2316" width="6.28515625" style="1" customWidth="1"/>
    <col min="2317" max="2317" width="6.42578125" style="1" customWidth="1"/>
    <col min="2318" max="2318" width="7" style="1" customWidth="1"/>
    <col min="2319" max="2560" width="11.5703125" style="1"/>
    <col min="2561" max="2561" width="3.140625" style="1" customWidth="1"/>
    <col min="2562" max="2562" width="43.42578125" style="1" customWidth="1"/>
    <col min="2563" max="2563" width="20.85546875" style="1" customWidth="1"/>
    <col min="2564" max="2564" width="9" style="1" customWidth="1"/>
    <col min="2565" max="2565" width="7.85546875" style="1" customWidth="1"/>
    <col min="2566" max="2566" width="7.7109375" style="1" customWidth="1"/>
    <col min="2567" max="2567" width="8.140625" style="1" customWidth="1"/>
    <col min="2568" max="2568" width="7.85546875" style="1" customWidth="1"/>
    <col min="2569" max="2569" width="6.85546875" style="1" customWidth="1"/>
    <col min="2570" max="2571" width="6.42578125" style="1" customWidth="1"/>
    <col min="2572" max="2572" width="6.28515625" style="1" customWidth="1"/>
    <col min="2573" max="2573" width="6.42578125" style="1" customWidth="1"/>
    <col min="2574" max="2574" width="7" style="1" customWidth="1"/>
    <col min="2575" max="2816" width="11.5703125" style="1"/>
    <col min="2817" max="2817" width="3.140625" style="1" customWidth="1"/>
    <col min="2818" max="2818" width="43.42578125" style="1" customWidth="1"/>
    <col min="2819" max="2819" width="20.85546875" style="1" customWidth="1"/>
    <col min="2820" max="2820" width="9" style="1" customWidth="1"/>
    <col min="2821" max="2821" width="7.85546875" style="1" customWidth="1"/>
    <col min="2822" max="2822" width="7.7109375" style="1" customWidth="1"/>
    <col min="2823" max="2823" width="8.140625" style="1" customWidth="1"/>
    <col min="2824" max="2824" width="7.85546875" style="1" customWidth="1"/>
    <col min="2825" max="2825" width="6.85546875" style="1" customWidth="1"/>
    <col min="2826" max="2827" width="6.42578125" style="1" customWidth="1"/>
    <col min="2828" max="2828" width="6.28515625" style="1" customWidth="1"/>
    <col min="2829" max="2829" width="6.42578125" style="1" customWidth="1"/>
    <col min="2830" max="2830" width="7" style="1" customWidth="1"/>
    <col min="2831" max="3072" width="11.5703125" style="1"/>
    <col min="3073" max="3073" width="3.140625" style="1" customWidth="1"/>
    <col min="3074" max="3074" width="43.42578125" style="1" customWidth="1"/>
    <col min="3075" max="3075" width="20.85546875" style="1" customWidth="1"/>
    <col min="3076" max="3076" width="9" style="1" customWidth="1"/>
    <col min="3077" max="3077" width="7.85546875" style="1" customWidth="1"/>
    <col min="3078" max="3078" width="7.7109375" style="1" customWidth="1"/>
    <col min="3079" max="3079" width="8.140625" style="1" customWidth="1"/>
    <col min="3080" max="3080" width="7.85546875" style="1" customWidth="1"/>
    <col min="3081" max="3081" width="6.85546875" style="1" customWidth="1"/>
    <col min="3082" max="3083" width="6.42578125" style="1" customWidth="1"/>
    <col min="3084" max="3084" width="6.28515625" style="1" customWidth="1"/>
    <col min="3085" max="3085" width="6.42578125" style="1" customWidth="1"/>
    <col min="3086" max="3086" width="7" style="1" customWidth="1"/>
    <col min="3087" max="3328" width="11.5703125" style="1"/>
    <col min="3329" max="3329" width="3.140625" style="1" customWidth="1"/>
    <col min="3330" max="3330" width="43.42578125" style="1" customWidth="1"/>
    <col min="3331" max="3331" width="20.85546875" style="1" customWidth="1"/>
    <col min="3332" max="3332" width="9" style="1" customWidth="1"/>
    <col min="3333" max="3333" width="7.85546875" style="1" customWidth="1"/>
    <col min="3334" max="3334" width="7.7109375" style="1" customWidth="1"/>
    <col min="3335" max="3335" width="8.140625" style="1" customWidth="1"/>
    <col min="3336" max="3336" width="7.85546875" style="1" customWidth="1"/>
    <col min="3337" max="3337" width="6.85546875" style="1" customWidth="1"/>
    <col min="3338" max="3339" width="6.42578125" style="1" customWidth="1"/>
    <col min="3340" max="3340" width="6.28515625" style="1" customWidth="1"/>
    <col min="3341" max="3341" width="6.42578125" style="1" customWidth="1"/>
    <col min="3342" max="3342" width="7" style="1" customWidth="1"/>
    <col min="3343" max="3584" width="11.5703125" style="1"/>
    <col min="3585" max="3585" width="3.140625" style="1" customWidth="1"/>
    <col min="3586" max="3586" width="43.42578125" style="1" customWidth="1"/>
    <col min="3587" max="3587" width="20.85546875" style="1" customWidth="1"/>
    <col min="3588" max="3588" width="9" style="1" customWidth="1"/>
    <col min="3589" max="3589" width="7.85546875" style="1" customWidth="1"/>
    <col min="3590" max="3590" width="7.7109375" style="1" customWidth="1"/>
    <col min="3591" max="3591" width="8.140625" style="1" customWidth="1"/>
    <col min="3592" max="3592" width="7.85546875" style="1" customWidth="1"/>
    <col min="3593" max="3593" width="6.85546875" style="1" customWidth="1"/>
    <col min="3594" max="3595" width="6.42578125" style="1" customWidth="1"/>
    <col min="3596" max="3596" width="6.28515625" style="1" customWidth="1"/>
    <col min="3597" max="3597" width="6.42578125" style="1" customWidth="1"/>
    <col min="3598" max="3598" width="7" style="1" customWidth="1"/>
    <col min="3599" max="3840" width="11.5703125" style="1"/>
    <col min="3841" max="3841" width="3.140625" style="1" customWidth="1"/>
    <col min="3842" max="3842" width="43.42578125" style="1" customWidth="1"/>
    <col min="3843" max="3843" width="20.85546875" style="1" customWidth="1"/>
    <col min="3844" max="3844" width="9" style="1" customWidth="1"/>
    <col min="3845" max="3845" width="7.85546875" style="1" customWidth="1"/>
    <col min="3846" max="3846" width="7.7109375" style="1" customWidth="1"/>
    <col min="3847" max="3847" width="8.140625" style="1" customWidth="1"/>
    <col min="3848" max="3848" width="7.85546875" style="1" customWidth="1"/>
    <col min="3849" max="3849" width="6.85546875" style="1" customWidth="1"/>
    <col min="3850" max="3851" width="6.42578125" style="1" customWidth="1"/>
    <col min="3852" max="3852" width="6.28515625" style="1" customWidth="1"/>
    <col min="3853" max="3853" width="6.42578125" style="1" customWidth="1"/>
    <col min="3854" max="3854" width="7" style="1" customWidth="1"/>
    <col min="3855" max="4096" width="11.5703125" style="1"/>
    <col min="4097" max="4097" width="3.140625" style="1" customWidth="1"/>
    <col min="4098" max="4098" width="43.42578125" style="1" customWidth="1"/>
    <col min="4099" max="4099" width="20.85546875" style="1" customWidth="1"/>
    <col min="4100" max="4100" width="9" style="1" customWidth="1"/>
    <col min="4101" max="4101" width="7.85546875" style="1" customWidth="1"/>
    <col min="4102" max="4102" width="7.7109375" style="1" customWidth="1"/>
    <col min="4103" max="4103" width="8.140625" style="1" customWidth="1"/>
    <col min="4104" max="4104" width="7.85546875" style="1" customWidth="1"/>
    <col min="4105" max="4105" width="6.85546875" style="1" customWidth="1"/>
    <col min="4106" max="4107" width="6.42578125" style="1" customWidth="1"/>
    <col min="4108" max="4108" width="6.28515625" style="1" customWidth="1"/>
    <col min="4109" max="4109" width="6.42578125" style="1" customWidth="1"/>
    <col min="4110" max="4110" width="7" style="1" customWidth="1"/>
    <col min="4111" max="4352" width="11.5703125" style="1"/>
    <col min="4353" max="4353" width="3.140625" style="1" customWidth="1"/>
    <col min="4354" max="4354" width="43.42578125" style="1" customWidth="1"/>
    <col min="4355" max="4355" width="20.85546875" style="1" customWidth="1"/>
    <col min="4356" max="4356" width="9" style="1" customWidth="1"/>
    <col min="4357" max="4357" width="7.85546875" style="1" customWidth="1"/>
    <col min="4358" max="4358" width="7.7109375" style="1" customWidth="1"/>
    <col min="4359" max="4359" width="8.140625" style="1" customWidth="1"/>
    <col min="4360" max="4360" width="7.85546875" style="1" customWidth="1"/>
    <col min="4361" max="4361" width="6.85546875" style="1" customWidth="1"/>
    <col min="4362" max="4363" width="6.42578125" style="1" customWidth="1"/>
    <col min="4364" max="4364" width="6.28515625" style="1" customWidth="1"/>
    <col min="4365" max="4365" width="6.42578125" style="1" customWidth="1"/>
    <col min="4366" max="4366" width="7" style="1" customWidth="1"/>
    <col min="4367" max="4608" width="11.5703125" style="1"/>
    <col min="4609" max="4609" width="3.140625" style="1" customWidth="1"/>
    <col min="4610" max="4610" width="43.42578125" style="1" customWidth="1"/>
    <col min="4611" max="4611" width="20.85546875" style="1" customWidth="1"/>
    <col min="4612" max="4612" width="9" style="1" customWidth="1"/>
    <col min="4613" max="4613" width="7.85546875" style="1" customWidth="1"/>
    <col min="4614" max="4614" width="7.7109375" style="1" customWidth="1"/>
    <col min="4615" max="4615" width="8.140625" style="1" customWidth="1"/>
    <col min="4616" max="4616" width="7.85546875" style="1" customWidth="1"/>
    <col min="4617" max="4617" width="6.85546875" style="1" customWidth="1"/>
    <col min="4618" max="4619" width="6.42578125" style="1" customWidth="1"/>
    <col min="4620" max="4620" width="6.28515625" style="1" customWidth="1"/>
    <col min="4621" max="4621" width="6.42578125" style="1" customWidth="1"/>
    <col min="4622" max="4622" width="7" style="1" customWidth="1"/>
    <col min="4623" max="4864" width="11.5703125" style="1"/>
    <col min="4865" max="4865" width="3.140625" style="1" customWidth="1"/>
    <col min="4866" max="4866" width="43.42578125" style="1" customWidth="1"/>
    <col min="4867" max="4867" width="20.85546875" style="1" customWidth="1"/>
    <col min="4868" max="4868" width="9" style="1" customWidth="1"/>
    <col min="4869" max="4869" width="7.85546875" style="1" customWidth="1"/>
    <col min="4870" max="4870" width="7.7109375" style="1" customWidth="1"/>
    <col min="4871" max="4871" width="8.140625" style="1" customWidth="1"/>
    <col min="4872" max="4872" width="7.85546875" style="1" customWidth="1"/>
    <col min="4873" max="4873" width="6.85546875" style="1" customWidth="1"/>
    <col min="4874" max="4875" width="6.42578125" style="1" customWidth="1"/>
    <col min="4876" max="4876" width="6.28515625" style="1" customWidth="1"/>
    <col min="4877" max="4877" width="6.42578125" style="1" customWidth="1"/>
    <col min="4878" max="4878" width="7" style="1" customWidth="1"/>
    <col min="4879" max="5120" width="11.5703125" style="1"/>
    <col min="5121" max="5121" width="3.140625" style="1" customWidth="1"/>
    <col min="5122" max="5122" width="43.42578125" style="1" customWidth="1"/>
    <col min="5123" max="5123" width="20.85546875" style="1" customWidth="1"/>
    <col min="5124" max="5124" width="9" style="1" customWidth="1"/>
    <col min="5125" max="5125" width="7.85546875" style="1" customWidth="1"/>
    <col min="5126" max="5126" width="7.7109375" style="1" customWidth="1"/>
    <col min="5127" max="5127" width="8.140625" style="1" customWidth="1"/>
    <col min="5128" max="5128" width="7.85546875" style="1" customWidth="1"/>
    <col min="5129" max="5129" width="6.85546875" style="1" customWidth="1"/>
    <col min="5130" max="5131" width="6.42578125" style="1" customWidth="1"/>
    <col min="5132" max="5132" width="6.28515625" style="1" customWidth="1"/>
    <col min="5133" max="5133" width="6.42578125" style="1" customWidth="1"/>
    <col min="5134" max="5134" width="7" style="1" customWidth="1"/>
    <col min="5135" max="5376" width="11.5703125" style="1"/>
    <col min="5377" max="5377" width="3.140625" style="1" customWidth="1"/>
    <col min="5378" max="5378" width="43.42578125" style="1" customWidth="1"/>
    <col min="5379" max="5379" width="20.85546875" style="1" customWidth="1"/>
    <col min="5380" max="5380" width="9" style="1" customWidth="1"/>
    <col min="5381" max="5381" width="7.85546875" style="1" customWidth="1"/>
    <col min="5382" max="5382" width="7.7109375" style="1" customWidth="1"/>
    <col min="5383" max="5383" width="8.140625" style="1" customWidth="1"/>
    <col min="5384" max="5384" width="7.85546875" style="1" customWidth="1"/>
    <col min="5385" max="5385" width="6.85546875" style="1" customWidth="1"/>
    <col min="5386" max="5387" width="6.42578125" style="1" customWidth="1"/>
    <col min="5388" max="5388" width="6.28515625" style="1" customWidth="1"/>
    <col min="5389" max="5389" width="6.42578125" style="1" customWidth="1"/>
    <col min="5390" max="5390" width="7" style="1" customWidth="1"/>
    <col min="5391" max="5632" width="11.5703125" style="1"/>
    <col min="5633" max="5633" width="3.140625" style="1" customWidth="1"/>
    <col min="5634" max="5634" width="43.42578125" style="1" customWidth="1"/>
    <col min="5635" max="5635" width="20.85546875" style="1" customWidth="1"/>
    <col min="5636" max="5636" width="9" style="1" customWidth="1"/>
    <col min="5637" max="5637" width="7.85546875" style="1" customWidth="1"/>
    <col min="5638" max="5638" width="7.7109375" style="1" customWidth="1"/>
    <col min="5639" max="5639" width="8.140625" style="1" customWidth="1"/>
    <col min="5640" max="5640" width="7.85546875" style="1" customWidth="1"/>
    <col min="5641" max="5641" width="6.85546875" style="1" customWidth="1"/>
    <col min="5642" max="5643" width="6.42578125" style="1" customWidth="1"/>
    <col min="5644" max="5644" width="6.28515625" style="1" customWidth="1"/>
    <col min="5645" max="5645" width="6.42578125" style="1" customWidth="1"/>
    <col min="5646" max="5646" width="7" style="1" customWidth="1"/>
    <col min="5647" max="5888" width="11.5703125" style="1"/>
    <col min="5889" max="5889" width="3.140625" style="1" customWidth="1"/>
    <col min="5890" max="5890" width="43.42578125" style="1" customWidth="1"/>
    <col min="5891" max="5891" width="20.85546875" style="1" customWidth="1"/>
    <col min="5892" max="5892" width="9" style="1" customWidth="1"/>
    <col min="5893" max="5893" width="7.85546875" style="1" customWidth="1"/>
    <col min="5894" max="5894" width="7.7109375" style="1" customWidth="1"/>
    <col min="5895" max="5895" width="8.140625" style="1" customWidth="1"/>
    <col min="5896" max="5896" width="7.85546875" style="1" customWidth="1"/>
    <col min="5897" max="5897" width="6.85546875" style="1" customWidth="1"/>
    <col min="5898" max="5899" width="6.42578125" style="1" customWidth="1"/>
    <col min="5900" max="5900" width="6.28515625" style="1" customWidth="1"/>
    <col min="5901" max="5901" width="6.42578125" style="1" customWidth="1"/>
    <col min="5902" max="5902" width="7" style="1" customWidth="1"/>
    <col min="5903" max="6144" width="11.5703125" style="1"/>
    <col min="6145" max="6145" width="3.140625" style="1" customWidth="1"/>
    <col min="6146" max="6146" width="43.42578125" style="1" customWidth="1"/>
    <col min="6147" max="6147" width="20.85546875" style="1" customWidth="1"/>
    <col min="6148" max="6148" width="9" style="1" customWidth="1"/>
    <col min="6149" max="6149" width="7.85546875" style="1" customWidth="1"/>
    <col min="6150" max="6150" width="7.7109375" style="1" customWidth="1"/>
    <col min="6151" max="6151" width="8.140625" style="1" customWidth="1"/>
    <col min="6152" max="6152" width="7.85546875" style="1" customWidth="1"/>
    <col min="6153" max="6153" width="6.85546875" style="1" customWidth="1"/>
    <col min="6154" max="6155" width="6.42578125" style="1" customWidth="1"/>
    <col min="6156" max="6156" width="6.28515625" style="1" customWidth="1"/>
    <col min="6157" max="6157" width="6.42578125" style="1" customWidth="1"/>
    <col min="6158" max="6158" width="7" style="1" customWidth="1"/>
    <col min="6159" max="6400" width="11.5703125" style="1"/>
    <col min="6401" max="6401" width="3.140625" style="1" customWidth="1"/>
    <col min="6402" max="6402" width="43.42578125" style="1" customWidth="1"/>
    <col min="6403" max="6403" width="20.85546875" style="1" customWidth="1"/>
    <col min="6404" max="6404" width="9" style="1" customWidth="1"/>
    <col min="6405" max="6405" width="7.85546875" style="1" customWidth="1"/>
    <col min="6406" max="6406" width="7.7109375" style="1" customWidth="1"/>
    <col min="6407" max="6407" width="8.140625" style="1" customWidth="1"/>
    <col min="6408" max="6408" width="7.85546875" style="1" customWidth="1"/>
    <col min="6409" max="6409" width="6.85546875" style="1" customWidth="1"/>
    <col min="6410" max="6411" width="6.42578125" style="1" customWidth="1"/>
    <col min="6412" max="6412" width="6.28515625" style="1" customWidth="1"/>
    <col min="6413" max="6413" width="6.42578125" style="1" customWidth="1"/>
    <col min="6414" max="6414" width="7" style="1" customWidth="1"/>
    <col min="6415" max="6656" width="11.5703125" style="1"/>
    <col min="6657" max="6657" width="3.140625" style="1" customWidth="1"/>
    <col min="6658" max="6658" width="43.42578125" style="1" customWidth="1"/>
    <col min="6659" max="6659" width="20.85546875" style="1" customWidth="1"/>
    <col min="6660" max="6660" width="9" style="1" customWidth="1"/>
    <col min="6661" max="6661" width="7.85546875" style="1" customWidth="1"/>
    <col min="6662" max="6662" width="7.7109375" style="1" customWidth="1"/>
    <col min="6663" max="6663" width="8.140625" style="1" customWidth="1"/>
    <col min="6664" max="6664" width="7.85546875" style="1" customWidth="1"/>
    <col min="6665" max="6665" width="6.85546875" style="1" customWidth="1"/>
    <col min="6666" max="6667" width="6.42578125" style="1" customWidth="1"/>
    <col min="6668" max="6668" width="6.28515625" style="1" customWidth="1"/>
    <col min="6669" max="6669" width="6.42578125" style="1" customWidth="1"/>
    <col min="6670" max="6670" width="7" style="1" customWidth="1"/>
    <col min="6671" max="6912" width="11.5703125" style="1"/>
    <col min="6913" max="6913" width="3.140625" style="1" customWidth="1"/>
    <col min="6914" max="6914" width="43.42578125" style="1" customWidth="1"/>
    <col min="6915" max="6915" width="20.85546875" style="1" customWidth="1"/>
    <col min="6916" max="6916" width="9" style="1" customWidth="1"/>
    <col min="6917" max="6917" width="7.85546875" style="1" customWidth="1"/>
    <col min="6918" max="6918" width="7.7109375" style="1" customWidth="1"/>
    <col min="6919" max="6919" width="8.140625" style="1" customWidth="1"/>
    <col min="6920" max="6920" width="7.85546875" style="1" customWidth="1"/>
    <col min="6921" max="6921" width="6.85546875" style="1" customWidth="1"/>
    <col min="6922" max="6923" width="6.42578125" style="1" customWidth="1"/>
    <col min="6924" max="6924" width="6.28515625" style="1" customWidth="1"/>
    <col min="6925" max="6925" width="6.42578125" style="1" customWidth="1"/>
    <col min="6926" max="6926" width="7" style="1" customWidth="1"/>
    <col min="6927" max="7168" width="11.5703125" style="1"/>
    <col min="7169" max="7169" width="3.140625" style="1" customWidth="1"/>
    <col min="7170" max="7170" width="43.42578125" style="1" customWidth="1"/>
    <col min="7171" max="7171" width="20.85546875" style="1" customWidth="1"/>
    <col min="7172" max="7172" width="9" style="1" customWidth="1"/>
    <col min="7173" max="7173" width="7.85546875" style="1" customWidth="1"/>
    <col min="7174" max="7174" width="7.7109375" style="1" customWidth="1"/>
    <col min="7175" max="7175" width="8.140625" style="1" customWidth="1"/>
    <col min="7176" max="7176" width="7.85546875" style="1" customWidth="1"/>
    <col min="7177" max="7177" width="6.85546875" style="1" customWidth="1"/>
    <col min="7178" max="7179" width="6.42578125" style="1" customWidth="1"/>
    <col min="7180" max="7180" width="6.28515625" style="1" customWidth="1"/>
    <col min="7181" max="7181" width="6.42578125" style="1" customWidth="1"/>
    <col min="7182" max="7182" width="7" style="1" customWidth="1"/>
    <col min="7183" max="7424" width="11.5703125" style="1"/>
    <col min="7425" max="7425" width="3.140625" style="1" customWidth="1"/>
    <col min="7426" max="7426" width="43.42578125" style="1" customWidth="1"/>
    <col min="7427" max="7427" width="20.85546875" style="1" customWidth="1"/>
    <col min="7428" max="7428" width="9" style="1" customWidth="1"/>
    <col min="7429" max="7429" width="7.85546875" style="1" customWidth="1"/>
    <col min="7430" max="7430" width="7.7109375" style="1" customWidth="1"/>
    <col min="7431" max="7431" width="8.140625" style="1" customWidth="1"/>
    <col min="7432" max="7432" width="7.85546875" style="1" customWidth="1"/>
    <col min="7433" max="7433" width="6.85546875" style="1" customWidth="1"/>
    <col min="7434" max="7435" width="6.42578125" style="1" customWidth="1"/>
    <col min="7436" max="7436" width="6.28515625" style="1" customWidth="1"/>
    <col min="7437" max="7437" width="6.42578125" style="1" customWidth="1"/>
    <col min="7438" max="7438" width="7" style="1" customWidth="1"/>
    <col min="7439" max="7680" width="11.5703125" style="1"/>
    <col min="7681" max="7681" width="3.140625" style="1" customWidth="1"/>
    <col min="7682" max="7682" width="43.42578125" style="1" customWidth="1"/>
    <col min="7683" max="7683" width="20.85546875" style="1" customWidth="1"/>
    <col min="7684" max="7684" width="9" style="1" customWidth="1"/>
    <col min="7685" max="7685" width="7.85546875" style="1" customWidth="1"/>
    <col min="7686" max="7686" width="7.7109375" style="1" customWidth="1"/>
    <col min="7687" max="7687" width="8.140625" style="1" customWidth="1"/>
    <col min="7688" max="7688" width="7.85546875" style="1" customWidth="1"/>
    <col min="7689" max="7689" width="6.85546875" style="1" customWidth="1"/>
    <col min="7690" max="7691" width="6.42578125" style="1" customWidth="1"/>
    <col min="7692" max="7692" width="6.28515625" style="1" customWidth="1"/>
    <col min="7693" max="7693" width="6.42578125" style="1" customWidth="1"/>
    <col min="7694" max="7694" width="7" style="1" customWidth="1"/>
    <col min="7695" max="7936" width="11.5703125" style="1"/>
    <col min="7937" max="7937" width="3.140625" style="1" customWidth="1"/>
    <col min="7938" max="7938" width="43.42578125" style="1" customWidth="1"/>
    <col min="7939" max="7939" width="20.85546875" style="1" customWidth="1"/>
    <col min="7940" max="7940" width="9" style="1" customWidth="1"/>
    <col min="7941" max="7941" width="7.85546875" style="1" customWidth="1"/>
    <col min="7942" max="7942" width="7.7109375" style="1" customWidth="1"/>
    <col min="7943" max="7943" width="8.140625" style="1" customWidth="1"/>
    <col min="7944" max="7944" width="7.85546875" style="1" customWidth="1"/>
    <col min="7945" max="7945" width="6.85546875" style="1" customWidth="1"/>
    <col min="7946" max="7947" width="6.42578125" style="1" customWidth="1"/>
    <col min="7948" max="7948" width="6.28515625" style="1" customWidth="1"/>
    <col min="7949" max="7949" width="6.42578125" style="1" customWidth="1"/>
    <col min="7950" max="7950" width="7" style="1" customWidth="1"/>
    <col min="7951" max="8192" width="11.5703125" style="1"/>
    <col min="8193" max="8193" width="3.140625" style="1" customWidth="1"/>
    <col min="8194" max="8194" width="43.42578125" style="1" customWidth="1"/>
    <col min="8195" max="8195" width="20.85546875" style="1" customWidth="1"/>
    <col min="8196" max="8196" width="9" style="1" customWidth="1"/>
    <col min="8197" max="8197" width="7.85546875" style="1" customWidth="1"/>
    <col min="8198" max="8198" width="7.7109375" style="1" customWidth="1"/>
    <col min="8199" max="8199" width="8.140625" style="1" customWidth="1"/>
    <col min="8200" max="8200" width="7.85546875" style="1" customWidth="1"/>
    <col min="8201" max="8201" width="6.85546875" style="1" customWidth="1"/>
    <col min="8202" max="8203" width="6.42578125" style="1" customWidth="1"/>
    <col min="8204" max="8204" width="6.28515625" style="1" customWidth="1"/>
    <col min="8205" max="8205" width="6.42578125" style="1" customWidth="1"/>
    <col min="8206" max="8206" width="7" style="1" customWidth="1"/>
    <col min="8207" max="8448" width="11.5703125" style="1"/>
    <col min="8449" max="8449" width="3.140625" style="1" customWidth="1"/>
    <col min="8450" max="8450" width="43.42578125" style="1" customWidth="1"/>
    <col min="8451" max="8451" width="20.85546875" style="1" customWidth="1"/>
    <col min="8452" max="8452" width="9" style="1" customWidth="1"/>
    <col min="8453" max="8453" width="7.85546875" style="1" customWidth="1"/>
    <col min="8454" max="8454" width="7.7109375" style="1" customWidth="1"/>
    <col min="8455" max="8455" width="8.140625" style="1" customWidth="1"/>
    <col min="8456" max="8456" width="7.85546875" style="1" customWidth="1"/>
    <col min="8457" max="8457" width="6.85546875" style="1" customWidth="1"/>
    <col min="8458" max="8459" width="6.42578125" style="1" customWidth="1"/>
    <col min="8460" max="8460" width="6.28515625" style="1" customWidth="1"/>
    <col min="8461" max="8461" width="6.42578125" style="1" customWidth="1"/>
    <col min="8462" max="8462" width="7" style="1" customWidth="1"/>
    <col min="8463" max="8704" width="11.5703125" style="1"/>
    <col min="8705" max="8705" width="3.140625" style="1" customWidth="1"/>
    <col min="8706" max="8706" width="43.42578125" style="1" customWidth="1"/>
    <col min="8707" max="8707" width="20.85546875" style="1" customWidth="1"/>
    <col min="8708" max="8708" width="9" style="1" customWidth="1"/>
    <col min="8709" max="8709" width="7.85546875" style="1" customWidth="1"/>
    <col min="8710" max="8710" width="7.7109375" style="1" customWidth="1"/>
    <col min="8711" max="8711" width="8.140625" style="1" customWidth="1"/>
    <col min="8712" max="8712" width="7.85546875" style="1" customWidth="1"/>
    <col min="8713" max="8713" width="6.85546875" style="1" customWidth="1"/>
    <col min="8714" max="8715" width="6.42578125" style="1" customWidth="1"/>
    <col min="8716" max="8716" width="6.28515625" style="1" customWidth="1"/>
    <col min="8717" max="8717" width="6.42578125" style="1" customWidth="1"/>
    <col min="8718" max="8718" width="7" style="1" customWidth="1"/>
    <col min="8719" max="8960" width="11.5703125" style="1"/>
    <col min="8961" max="8961" width="3.140625" style="1" customWidth="1"/>
    <col min="8962" max="8962" width="43.42578125" style="1" customWidth="1"/>
    <col min="8963" max="8963" width="20.85546875" style="1" customWidth="1"/>
    <col min="8964" max="8964" width="9" style="1" customWidth="1"/>
    <col min="8965" max="8965" width="7.85546875" style="1" customWidth="1"/>
    <col min="8966" max="8966" width="7.7109375" style="1" customWidth="1"/>
    <col min="8967" max="8967" width="8.140625" style="1" customWidth="1"/>
    <col min="8968" max="8968" width="7.85546875" style="1" customWidth="1"/>
    <col min="8969" max="8969" width="6.85546875" style="1" customWidth="1"/>
    <col min="8970" max="8971" width="6.42578125" style="1" customWidth="1"/>
    <col min="8972" max="8972" width="6.28515625" style="1" customWidth="1"/>
    <col min="8973" max="8973" width="6.42578125" style="1" customWidth="1"/>
    <col min="8974" max="8974" width="7" style="1" customWidth="1"/>
    <col min="8975" max="9216" width="11.5703125" style="1"/>
    <col min="9217" max="9217" width="3.140625" style="1" customWidth="1"/>
    <col min="9218" max="9218" width="43.42578125" style="1" customWidth="1"/>
    <col min="9219" max="9219" width="20.85546875" style="1" customWidth="1"/>
    <col min="9220" max="9220" width="9" style="1" customWidth="1"/>
    <col min="9221" max="9221" width="7.85546875" style="1" customWidth="1"/>
    <col min="9222" max="9222" width="7.7109375" style="1" customWidth="1"/>
    <col min="9223" max="9223" width="8.140625" style="1" customWidth="1"/>
    <col min="9224" max="9224" width="7.85546875" style="1" customWidth="1"/>
    <col min="9225" max="9225" width="6.85546875" style="1" customWidth="1"/>
    <col min="9226" max="9227" width="6.42578125" style="1" customWidth="1"/>
    <col min="9228" max="9228" width="6.28515625" style="1" customWidth="1"/>
    <col min="9229" max="9229" width="6.42578125" style="1" customWidth="1"/>
    <col min="9230" max="9230" width="7" style="1" customWidth="1"/>
    <col min="9231" max="9472" width="11.5703125" style="1"/>
    <col min="9473" max="9473" width="3.140625" style="1" customWidth="1"/>
    <col min="9474" max="9474" width="43.42578125" style="1" customWidth="1"/>
    <col min="9475" max="9475" width="20.85546875" style="1" customWidth="1"/>
    <col min="9476" max="9476" width="9" style="1" customWidth="1"/>
    <col min="9477" max="9477" width="7.85546875" style="1" customWidth="1"/>
    <col min="9478" max="9478" width="7.7109375" style="1" customWidth="1"/>
    <col min="9479" max="9479" width="8.140625" style="1" customWidth="1"/>
    <col min="9480" max="9480" width="7.85546875" style="1" customWidth="1"/>
    <col min="9481" max="9481" width="6.85546875" style="1" customWidth="1"/>
    <col min="9482" max="9483" width="6.42578125" style="1" customWidth="1"/>
    <col min="9484" max="9484" width="6.28515625" style="1" customWidth="1"/>
    <col min="9485" max="9485" width="6.42578125" style="1" customWidth="1"/>
    <col min="9486" max="9486" width="7" style="1" customWidth="1"/>
    <col min="9487" max="9728" width="11.5703125" style="1"/>
    <col min="9729" max="9729" width="3.140625" style="1" customWidth="1"/>
    <col min="9730" max="9730" width="43.42578125" style="1" customWidth="1"/>
    <col min="9731" max="9731" width="20.85546875" style="1" customWidth="1"/>
    <col min="9732" max="9732" width="9" style="1" customWidth="1"/>
    <col min="9733" max="9733" width="7.85546875" style="1" customWidth="1"/>
    <col min="9734" max="9734" width="7.7109375" style="1" customWidth="1"/>
    <col min="9735" max="9735" width="8.140625" style="1" customWidth="1"/>
    <col min="9736" max="9736" width="7.85546875" style="1" customWidth="1"/>
    <col min="9737" max="9737" width="6.85546875" style="1" customWidth="1"/>
    <col min="9738" max="9739" width="6.42578125" style="1" customWidth="1"/>
    <col min="9740" max="9740" width="6.28515625" style="1" customWidth="1"/>
    <col min="9741" max="9741" width="6.42578125" style="1" customWidth="1"/>
    <col min="9742" max="9742" width="7" style="1" customWidth="1"/>
    <col min="9743" max="9984" width="11.5703125" style="1"/>
    <col min="9985" max="9985" width="3.140625" style="1" customWidth="1"/>
    <col min="9986" max="9986" width="43.42578125" style="1" customWidth="1"/>
    <col min="9987" max="9987" width="20.85546875" style="1" customWidth="1"/>
    <col min="9988" max="9988" width="9" style="1" customWidth="1"/>
    <col min="9989" max="9989" width="7.85546875" style="1" customWidth="1"/>
    <col min="9990" max="9990" width="7.7109375" style="1" customWidth="1"/>
    <col min="9991" max="9991" width="8.140625" style="1" customWidth="1"/>
    <col min="9992" max="9992" width="7.85546875" style="1" customWidth="1"/>
    <col min="9993" max="9993" width="6.85546875" style="1" customWidth="1"/>
    <col min="9994" max="9995" width="6.42578125" style="1" customWidth="1"/>
    <col min="9996" max="9996" width="6.28515625" style="1" customWidth="1"/>
    <col min="9997" max="9997" width="6.42578125" style="1" customWidth="1"/>
    <col min="9998" max="9998" width="7" style="1" customWidth="1"/>
    <col min="9999" max="10240" width="11.5703125" style="1"/>
    <col min="10241" max="10241" width="3.140625" style="1" customWidth="1"/>
    <col min="10242" max="10242" width="43.42578125" style="1" customWidth="1"/>
    <col min="10243" max="10243" width="20.85546875" style="1" customWidth="1"/>
    <col min="10244" max="10244" width="9" style="1" customWidth="1"/>
    <col min="10245" max="10245" width="7.85546875" style="1" customWidth="1"/>
    <col min="10246" max="10246" width="7.7109375" style="1" customWidth="1"/>
    <col min="10247" max="10247" width="8.140625" style="1" customWidth="1"/>
    <col min="10248" max="10248" width="7.85546875" style="1" customWidth="1"/>
    <col min="10249" max="10249" width="6.85546875" style="1" customWidth="1"/>
    <col min="10250" max="10251" width="6.42578125" style="1" customWidth="1"/>
    <col min="10252" max="10252" width="6.28515625" style="1" customWidth="1"/>
    <col min="10253" max="10253" width="6.42578125" style="1" customWidth="1"/>
    <col min="10254" max="10254" width="7" style="1" customWidth="1"/>
    <col min="10255" max="10496" width="11.5703125" style="1"/>
    <col min="10497" max="10497" width="3.140625" style="1" customWidth="1"/>
    <col min="10498" max="10498" width="43.42578125" style="1" customWidth="1"/>
    <col min="10499" max="10499" width="20.85546875" style="1" customWidth="1"/>
    <col min="10500" max="10500" width="9" style="1" customWidth="1"/>
    <col min="10501" max="10501" width="7.85546875" style="1" customWidth="1"/>
    <col min="10502" max="10502" width="7.7109375" style="1" customWidth="1"/>
    <col min="10503" max="10503" width="8.140625" style="1" customWidth="1"/>
    <col min="10504" max="10504" width="7.85546875" style="1" customWidth="1"/>
    <col min="10505" max="10505" width="6.85546875" style="1" customWidth="1"/>
    <col min="10506" max="10507" width="6.42578125" style="1" customWidth="1"/>
    <col min="10508" max="10508" width="6.28515625" style="1" customWidth="1"/>
    <col min="10509" max="10509" width="6.42578125" style="1" customWidth="1"/>
    <col min="10510" max="10510" width="7" style="1" customWidth="1"/>
    <col min="10511" max="10752" width="11.5703125" style="1"/>
    <col min="10753" max="10753" width="3.140625" style="1" customWidth="1"/>
    <col min="10754" max="10754" width="43.42578125" style="1" customWidth="1"/>
    <col min="10755" max="10755" width="20.85546875" style="1" customWidth="1"/>
    <col min="10756" max="10756" width="9" style="1" customWidth="1"/>
    <col min="10757" max="10757" width="7.85546875" style="1" customWidth="1"/>
    <col min="10758" max="10758" width="7.7109375" style="1" customWidth="1"/>
    <col min="10759" max="10759" width="8.140625" style="1" customWidth="1"/>
    <col min="10760" max="10760" width="7.85546875" style="1" customWidth="1"/>
    <col min="10761" max="10761" width="6.85546875" style="1" customWidth="1"/>
    <col min="10762" max="10763" width="6.42578125" style="1" customWidth="1"/>
    <col min="10764" max="10764" width="6.28515625" style="1" customWidth="1"/>
    <col min="10765" max="10765" width="6.42578125" style="1" customWidth="1"/>
    <col min="10766" max="10766" width="7" style="1" customWidth="1"/>
    <col min="10767" max="11008" width="11.5703125" style="1"/>
    <col min="11009" max="11009" width="3.140625" style="1" customWidth="1"/>
    <col min="11010" max="11010" width="43.42578125" style="1" customWidth="1"/>
    <col min="11011" max="11011" width="20.85546875" style="1" customWidth="1"/>
    <col min="11012" max="11012" width="9" style="1" customWidth="1"/>
    <col min="11013" max="11013" width="7.85546875" style="1" customWidth="1"/>
    <col min="11014" max="11014" width="7.7109375" style="1" customWidth="1"/>
    <col min="11015" max="11015" width="8.140625" style="1" customWidth="1"/>
    <col min="11016" max="11016" width="7.85546875" style="1" customWidth="1"/>
    <col min="11017" max="11017" width="6.85546875" style="1" customWidth="1"/>
    <col min="11018" max="11019" width="6.42578125" style="1" customWidth="1"/>
    <col min="11020" max="11020" width="6.28515625" style="1" customWidth="1"/>
    <col min="11021" max="11021" width="6.42578125" style="1" customWidth="1"/>
    <col min="11022" max="11022" width="7" style="1" customWidth="1"/>
    <col min="11023" max="11264" width="11.5703125" style="1"/>
    <col min="11265" max="11265" width="3.140625" style="1" customWidth="1"/>
    <col min="11266" max="11266" width="43.42578125" style="1" customWidth="1"/>
    <col min="11267" max="11267" width="20.85546875" style="1" customWidth="1"/>
    <col min="11268" max="11268" width="9" style="1" customWidth="1"/>
    <col min="11269" max="11269" width="7.85546875" style="1" customWidth="1"/>
    <col min="11270" max="11270" width="7.7109375" style="1" customWidth="1"/>
    <col min="11271" max="11271" width="8.140625" style="1" customWidth="1"/>
    <col min="11272" max="11272" width="7.85546875" style="1" customWidth="1"/>
    <col min="11273" max="11273" width="6.85546875" style="1" customWidth="1"/>
    <col min="11274" max="11275" width="6.42578125" style="1" customWidth="1"/>
    <col min="11276" max="11276" width="6.28515625" style="1" customWidth="1"/>
    <col min="11277" max="11277" width="6.42578125" style="1" customWidth="1"/>
    <col min="11278" max="11278" width="7" style="1" customWidth="1"/>
    <col min="11279" max="11520" width="11.5703125" style="1"/>
    <col min="11521" max="11521" width="3.140625" style="1" customWidth="1"/>
    <col min="11522" max="11522" width="43.42578125" style="1" customWidth="1"/>
    <col min="11523" max="11523" width="20.85546875" style="1" customWidth="1"/>
    <col min="11524" max="11524" width="9" style="1" customWidth="1"/>
    <col min="11525" max="11525" width="7.85546875" style="1" customWidth="1"/>
    <col min="11526" max="11526" width="7.7109375" style="1" customWidth="1"/>
    <col min="11527" max="11527" width="8.140625" style="1" customWidth="1"/>
    <col min="11528" max="11528" width="7.85546875" style="1" customWidth="1"/>
    <col min="11529" max="11529" width="6.85546875" style="1" customWidth="1"/>
    <col min="11530" max="11531" width="6.42578125" style="1" customWidth="1"/>
    <col min="11532" max="11532" width="6.28515625" style="1" customWidth="1"/>
    <col min="11533" max="11533" width="6.42578125" style="1" customWidth="1"/>
    <col min="11534" max="11534" width="7" style="1" customWidth="1"/>
    <col min="11535" max="11776" width="11.5703125" style="1"/>
    <col min="11777" max="11777" width="3.140625" style="1" customWidth="1"/>
    <col min="11778" max="11778" width="43.42578125" style="1" customWidth="1"/>
    <col min="11779" max="11779" width="20.85546875" style="1" customWidth="1"/>
    <col min="11780" max="11780" width="9" style="1" customWidth="1"/>
    <col min="11781" max="11781" width="7.85546875" style="1" customWidth="1"/>
    <col min="11782" max="11782" width="7.7109375" style="1" customWidth="1"/>
    <col min="11783" max="11783" width="8.140625" style="1" customWidth="1"/>
    <col min="11784" max="11784" width="7.85546875" style="1" customWidth="1"/>
    <col min="11785" max="11785" width="6.85546875" style="1" customWidth="1"/>
    <col min="11786" max="11787" width="6.42578125" style="1" customWidth="1"/>
    <col min="11788" max="11788" width="6.28515625" style="1" customWidth="1"/>
    <col min="11789" max="11789" width="6.42578125" style="1" customWidth="1"/>
    <col min="11790" max="11790" width="7" style="1" customWidth="1"/>
    <col min="11791" max="12032" width="11.5703125" style="1"/>
    <col min="12033" max="12033" width="3.140625" style="1" customWidth="1"/>
    <col min="12034" max="12034" width="43.42578125" style="1" customWidth="1"/>
    <col min="12035" max="12035" width="20.85546875" style="1" customWidth="1"/>
    <col min="12036" max="12036" width="9" style="1" customWidth="1"/>
    <col min="12037" max="12037" width="7.85546875" style="1" customWidth="1"/>
    <col min="12038" max="12038" width="7.7109375" style="1" customWidth="1"/>
    <col min="12039" max="12039" width="8.140625" style="1" customWidth="1"/>
    <col min="12040" max="12040" width="7.85546875" style="1" customWidth="1"/>
    <col min="12041" max="12041" width="6.85546875" style="1" customWidth="1"/>
    <col min="12042" max="12043" width="6.42578125" style="1" customWidth="1"/>
    <col min="12044" max="12044" width="6.28515625" style="1" customWidth="1"/>
    <col min="12045" max="12045" width="6.42578125" style="1" customWidth="1"/>
    <col min="12046" max="12046" width="7" style="1" customWidth="1"/>
    <col min="12047" max="12288" width="11.5703125" style="1"/>
    <col min="12289" max="12289" width="3.140625" style="1" customWidth="1"/>
    <col min="12290" max="12290" width="43.42578125" style="1" customWidth="1"/>
    <col min="12291" max="12291" width="20.85546875" style="1" customWidth="1"/>
    <col min="12292" max="12292" width="9" style="1" customWidth="1"/>
    <col min="12293" max="12293" width="7.85546875" style="1" customWidth="1"/>
    <col min="12294" max="12294" width="7.7109375" style="1" customWidth="1"/>
    <col min="12295" max="12295" width="8.140625" style="1" customWidth="1"/>
    <col min="12296" max="12296" width="7.85546875" style="1" customWidth="1"/>
    <col min="12297" max="12297" width="6.85546875" style="1" customWidth="1"/>
    <col min="12298" max="12299" width="6.42578125" style="1" customWidth="1"/>
    <col min="12300" max="12300" width="6.28515625" style="1" customWidth="1"/>
    <col min="12301" max="12301" width="6.42578125" style="1" customWidth="1"/>
    <col min="12302" max="12302" width="7" style="1" customWidth="1"/>
    <col min="12303" max="12544" width="11.5703125" style="1"/>
    <col min="12545" max="12545" width="3.140625" style="1" customWidth="1"/>
    <col min="12546" max="12546" width="43.42578125" style="1" customWidth="1"/>
    <col min="12547" max="12547" width="20.85546875" style="1" customWidth="1"/>
    <col min="12548" max="12548" width="9" style="1" customWidth="1"/>
    <col min="12549" max="12549" width="7.85546875" style="1" customWidth="1"/>
    <col min="12550" max="12550" width="7.7109375" style="1" customWidth="1"/>
    <col min="12551" max="12551" width="8.140625" style="1" customWidth="1"/>
    <col min="12552" max="12552" width="7.85546875" style="1" customWidth="1"/>
    <col min="12553" max="12553" width="6.85546875" style="1" customWidth="1"/>
    <col min="12554" max="12555" width="6.42578125" style="1" customWidth="1"/>
    <col min="12556" max="12556" width="6.28515625" style="1" customWidth="1"/>
    <col min="12557" max="12557" width="6.42578125" style="1" customWidth="1"/>
    <col min="12558" max="12558" width="7" style="1" customWidth="1"/>
    <col min="12559" max="12800" width="11.5703125" style="1"/>
    <col min="12801" max="12801" width="3.140625" style="1" customWidth="1"/>
    <col min="12802" max="12802" width="43.42578125" style="1" customWidth="1"/>
    <col min="12803" max="12803" width="20.85546875" style="1" customWidth="1"/>
    <col min="12804" max="12804" width="9" style="1" customWidth="1"/>
    <col min="12805" max="12805" width="7.85546875" style="1" customWidth="1"/>
    <col min="12806" max="12806" width="7.7109375" style="1" customWidth="1"/>
    <col min="12807" max="12807" width="8.140625" style="1" customWidth="1"/>
    <col min="12808" max="12808" width="7.85546875" style="1" customWidth="1"/>
    <col min="12809" max="12809" width="6.85546875" style="1" customWidth="1"/>
    <col min="12810" max="12811" width="6.42578125" style="1" customWidth="1"/>
    <col min="12812" max="12812" width="6.28515625" style="1" customWidth="1"/>
    <col min="12813" max="12813" width="6.42578125" style="1" customWidth="1"/>
    <col min="12814" max="12814" width="7" style="1" customWidth="1"/>
    <col min="12815" max="13056" width="11.5703125" style="1"/>
    <col min="13057" max="13057" width="3.140625" style="1" customWidth="1"/>
    <col min="13058" max="13058" width="43.42578125" style="1" customWidth="1"/>
    <col min="13059" max="13059" width="20.85546875" style="1" customWidth="1"/>
    <col min="13060" max="13060" width="9" style="1" customWidth="1"/>
    <col min="13061" max="13061" width="7.85546875" style="1" customWidth="1"/>
    <col min="13062" max="13062" width="7.7109375" style="1" customWidth="1"/>
    <col min="13063" max="13063" width="8.140625" style="1" customWidth="1"/>
    <col min="13064" max="13064" width="7.85546875" style="1" customWidth="1"/>
    <col min="13065" max="13065" width="6.85546875" style="1" customWidth="1"/>
    <col min="13066" max="13067" width="6.42578125" style="1" customWidth="1"/>
    <col min="13068" max="13068" width="6.28515625" style="1" customWidth="1"/>
    <col min="13069" max="13069" width="6.42578125" style="1" customWidth="1"/>
    <col min="13070" max="13070" width="7" style="1" customWidth="1"/>
    <col min="13071" max="13312" width="11.5703125" style="1"/>
    <col min="13313" max="13313" width="3.140625" style="1" customWidth="1"/>
    <col min="13314" max="13314" width="43.42578125" style="1" customWidth="1"/>
    <col min="13315" max="13315" width="20.85546875" style="1" customWidth="1"/>
    <col min="13316" max="13316" width="9" style="1" customWidth="1"/>
    <col min="13317" max="13317" width="7.85546875" style="1" customWidth="1"/>
    <col min="13318" max="13318" width="7.7109375" style="1" customWidth="1"/>
    <col min="13319" max="13319" width="8.140625" style="1" customWidth="1"/>
    <col min="13320" max="13320" width="7.85546875" style="1" customWidth="1"/>
    <col min="13321" max="13321" width="6.85546875" style="1" customWidth="1"/>
    <col min="13322" max="13323" width="6.42578125" style="1" customWidth="1"/>
    <col min="13324" max="13324" width="6.28515625" style="1" customWidth="1"/>
    <col min="13325" max="13325" width="6.42578125" style="1" customWidth="1"/>
    <col min="13326" max="13326" width="7" style="1" customWidth="1"/>
    <col min="13327" max="13568" width="11.5703125" style="1"/>
    <col min="13569" max="13569" width="3.140625" style="1" customWidth="1"/>
    <col min="13570" max="13570" width="43.42578125" style="1" customWidth="1"/>
    <col min="13571" max="13571" width="20.85546875" style="1" customWidth="1"/>
    <col min="13572" max="13572" width="9" style="1" customWidth="1"/>
    <col min="13573" max="13573" width="7.85546875" style="1" customWidth="1"/>
    <col min="13574" max="13574" width="7.7109375" style="1" customWidth="1"/>
    <col min="13575" max="13575" width="8.140625" style="1" customWidth="1"/>
    <col min="13576" max="13576" width="7.85546875" style="1" customWidth="1"/>
    <col min="13577" max="13577" width="6.85546875" style="1" customWidth="1"/>
    <col min="13578" max="13579" width="6.42578125" style="1" customWidth="1"/>
    <col min="13580" max="13580" width="6.28515625" style="1" customWidth="1"/>
    <col min="13581" max="13581" width="6.42578125" style="1" customWidth="1"/>
    <col min="13582" max="13582" width="7" style="1" customWidth="1"/>
    <col min="13583" max="13824" width="11.5703125" style="1"/>
    <col min="13825" max="13825" width="3.140625" style="1" customWidth="1"/>
    <col min="13826" max="13826" width="43.42578125" style="1" customWidth="1"/>
    <col min="13827" max="13827" width="20.85546875" style="1" customWidth="1"/>
    <col min="13828" max="13828" width="9" style="1" customWidth="1"/>
    <col min="13829" max="13829" width="7.85546875" style="1" customWidth="1"/>
    <col min="13830" max="13830" width="7.7109375" style="1" customWidth="1"/>
    <col min="13831" max="13831" width="8.140625" style="1" customWidth="1"/>
    <col min="13832" max="13832" width="7.85546875" style="1" customWidth="1"/>
    <col min="13833" max="13833" width="6.85546875" style="1" customWidth="1"/>
    <col min="13834" max="13835" width="6.42578125" style="1" customWidth="1"/>
    <col min="13836" max="13836" width="6.28515625" style="1" customWidth="1"/>
    <col min="13837" max="13837" width="6.42578125" style="1" customWidth="1"/>
    <col min="13838" max="13838" width="7" style="1" customWidth="1"/>
    <col min="13839" max="14080" width="11.5703125" style="1"/>
    <col min="14081" max="14081" width="3.140625" style="1" customWidth="1"/>
    <col min="14082" max="14082" width="43.42578125" style="1" customWidth="1"/>
    <col min="14083" max="14083" width="20.85546875" style="1" customWidth="1"/>
    <col min="14084" max="14084" width="9" style="1" customWidth="1"/>
    <col min="14085" max="14085" width="7.85546875" style="1" customWidth="1"/>
    <col min="14086" max="14086" width="7.7109375" style="1" customWidth="1"/>
    <col min="14087" max="14087" width="8.140625" style="1" customWidth="1"/>
    <col min="14088" max="14088" width="7.85546875" style="1" customWidth="1"/>
    <col min="14089" max="14089" width="6.85546875" style="1" customWidth="1"/>
    <col min="14090" max="14091" width="6.42578125" style="1" customWidth="1"/>
    <col min="14092" max="14092" width="6.28515625" style="1" customWidth="1"/>
    <col min="14093" max="14093" width="6.42578125" style="1" customWidth="1"/>
    <col min="14094" max="14094" width="7" style="1" customWidth="1"/>
    <col min="14095" max="14336" width="11.5703125" style="1"/>
    <col min="14337" max="14337" width="3.140625" style="1" customWidth="1"/>
    <col min="14338" max="14338" width="43.42578125" style="1" customWidth="1"/>
    <col min="14339" max="14339" width="20.85546875" style="1" customWidth="1"/>
    <col min="14340" max="14340" width="9" style="1" customWidth="1"/>
    <col min="14341" max="14341" width="7.85546875" style="1" customWidth="1"/>
    <col min="14342" max="14342" width="7.7109375" style="1" customWidth="1"/>
    <col min="14343" max="14343" width="8.140625" style="1" customWidth="1"/>
    <col min="14344" max="14344" width="7.85546875" style="1" customWidth="1"/>
    <col min="14345" max="14345" width="6.85546875" style="1" customWidth="1"/>
    <col min="14346" max="14347" width="6.42578125" style="1" customWidth="1"/>
    <col min="14348" max="14348" width="6.28515625" style="1" customWidth="1"/>
    <col min="14349" max="14349" width="6.42578125" style="1" customWidth="1"/>
    <col min="14350" max="14350" width="7" style="1" customWidth="1"/>
    <col min="14351" max="14592" width="11.5703125" style="1"/>
    <col min="14593" max="14593" width="3.140625" style="1" customWidth="1"/>
    <col min="14594" max="14594" width="43.42578125" style="1" customWidth="1"/>
    <col min="14595" max="14595" width="20.85546875" style="1" customWidth="1"/>
    <col min="14596" max="14596" width="9" style="1" customWidth="1"/>
    <col min="14597" max="14597" width="7.85546875" style="1" customWidth="1"/>
    <col min="14598" max="14598" width="7.7109375" style="1" customWidth="1"/>
    <col min="14599" max="14599" width="8.140625" style="1" customWidth="1"/>
    <col min="14600" max="14600" width="7.85546875" style="1" customWidth="1"/>
    <col min="14601" max="14601" width="6.85546875" style="1" customWidth="1"/>
    <col min="14602" max="14603" width="6.42578125" style="1" customWidth="1"/>
    <col min="14604" max="14604" width="6.28515625" style="1" customWidth="1"/>
    <col min="14605" max="14605" width="6.42578125" style="1" customWidth="1"/>
    <col min="14606" max="14606" width="7" style="1" customWidth="1"/>
    <col min="14607" max="14848" width="11.5703125" style="1"/>
    <col min="14849" max="14849" width="3.140625" style="1" customWidth="1"/>
    <col min="14850" max="14850" width="43.42578125" style="1" customWidth="1"/>
    <col min="14851" max="14851" width="20.85546875" style="1" customWidth="1"/>
    <col min="14852" max="14852" width="9" style="1" customWidth="1"/>
    <col min="14853" max="14853" width="7.85546875" style="1" customWidth="1"/>
    <col min="14854" max="14854" width="7.7109375" style="1" customWidth="1"/>
    <col min="14855" max="14855" width="8.140625" style="1" customWidth="1"/>
    <col min="14856" max="14856" width="7.85546875" style="1" customWidth="1"/>
    <col min="14857" max="14857" width="6.85546875" style="1" customWidth="1"/>
    <col min="14858" max="14859" width="6.42578125" style="1" customWidth="1"/>
    <col min="14860" max="14860" width="6.28515625" style="1" customWidth="1"/>
    <col min="14861" max="14861" width="6.42578125" style="1" customWidth="1"/>
    <col min="14862" max="14862" width="7" style="1" customWidth="1"/>
    <col min="14863" max="15104" width="11.5703125" style="1"/>
    <col min="15105" max="15105" width="3.140625" style="1" customWidth="1"/>
    <col min="15106" max="15106" width="43.42578125" style="1" customWidth="1"/>
    <col min="15107" max="15107" width="20.85546875" style="1" customWidth="1"/>
    <col min="15108" max="15108" width="9" style="1" customWidth="1"/>
    <col min="15109" max="15109" width="7.85546875" style="1" customWidth="1"/>
    <col min="15110" max="15110" width="7.7109375" style="1" customWidth="1"/>
    <col min="15111" max="15111" width="8.140625" style="1" customWidth="1"/>
    <col min="15112" max="15112" width="7.85546875" style="1" customWidth="1"/>
    <col min="15113" max="15113" width="6.85546875" style="1" customWidth="1"/>
    <col min="15114" max="15115" width="6.42578125" style="1" customWidth="1"/>
    <col min="15116" max="15116" width="6.28515625" style="1" customWidth="1"/>
    <col min="15117" max="15117" width="6.42578125" style="1" customWidth="1"/>
    <col min="15118" max="15118" width="7" style="1" customWidth="1"/>
    <col min="15119" max="15360" width="11.5703125" style="1"/>
    <col min="15361" max="15361" width="3.140625" style="1" customWidth="1"/>
    <col min="15362" max="15362" width="43.42578125" style="1" customWidth="1"/>
    <col min="15363" max="15363" width="20.85546875" style="1" customWidth="1"/>
    <col min="15364" max="15364" width="9" style="1" customWidth="1"/>
    <col min="15365" max="15365" width="7.85546875" style="1" customWidth="1"/>
    <col min="15366" max="15366" width="7.7109375" style="1" customWidth="1"/>
    <col min="15367" max="15367" width="8.140625" style="1" customWidth="1"/>
    <col min="15368" max="15368" width="7.85546875" style="1" customWidth="1"/>
    <col min="15369" max="15369" width="6.85546875" style="1" customWidth="1"/>
    <col min="15370" max="15371" width="6.42578125" style="1" customWidth="1"/>
    <col min="15372" max="15372" width="6.28515625" style="1" customWidth="1"/>
    <col min="15373" max="15373" width="6.42578125" style="1" customWidth="1"/>
    <col min="15374" max="15374" width="7" style="1" customWidth="1"/>
    <col min="15375" max="15616" width="11.5703125" style="1"/>
    <col min="15617" max="15617" width="3.140625" style="1" customWidth="1"/>
    <col min="15618" max="15618" width="43.42578125" style="1" customWidth="1"/>
    <col min="15619" max="15619" width="20.85546875" style="1" customWidth="1"/>
    <col min="15620" max="15620" width="9" style="1" customWidth="1"/>
    <col min="15621" max="15621" width="7.85546875" style="1" customWidth="1"/>
    <col min="15622" max="15622" width="7.7109375" style="1" customWidth="1"/>
    <col min="15623" max="15623" width="8.140625" style="1" customWidth="1"/>
    <col min="15624" max="15624" width="7.85546875" style="1" customWidth="1"/>
    <col min="15625" max="15625" width="6.85546875" style="1" customWidth="1"/>
    <col min="15626" max="15627" width="6.42578125" style="1" customWidth="1"/>
    <col min="15628" max="15628" width="6.28515625" style="1" customWidth="1"/>
    <col min="15629" max="15629" width="6.42578125" style="1" customWidth="1"/>
    <col min="15630" max="15630" width="7" style="1" customWidth="1"/>
    <col min="15631" max="15872" width="11.5703125" style="1"/>
    <col min="15873" max="15873" width="3.140625" style="1" customWidth="1"/>
    <col min="15874" max="15874" width="43.42578125" style="1" customWidth="1"/>
    <col min="15875" max="15875" width="20.85546875" style="1" customWidth="1"/>
    <col min="15876" max="15876" width="9" style="1" customWidth="1"/>
    <col min="15877" max="15877" width="7.85546875" style="1" customWidth="1"/>
    <col min="15878" max="15878" width="7.7109375" style="1" customWidth="1"/>
    <col min="15879" max="15879" width="8.140625" style="1" customWidth="1"/>
    <col min="15880" max="15880" width="7.85546875" style="1" customWidth="1"/>
    <col min="15881" max="15881" width="6.85546875" style="1" customWidth="1"/>
    <col min="15882" max="15883" width="6.42578125" style="1" customWidth="1"/>
    <col min="15884" max="15884" width="6.28515625" style="1" customWidth="1"/>
    <col min="15885" max="15885" width="6.42578125" style="1" customWidth="1"/>
    <col min="15886" max="15886" width="7" style="1" customWidth="1"/>
    <col min="15887" max="16128" width="11.5703125" style="1"/>
    <col min="16129" max="16129" width="3.140625" style="1" customWidth="1"/>
    <col min="16130" max="16130" width="43.42578125" style="1" customWidth="1"/>
    <col min="16131" max="16131" width="20.85546875" style="1" customWidth="1"/>
    <col min="16132" max="16132" width="9" style="1" customWidth="1"/>
    <col min="16133" max="16133" width="7.85546875" style="1" customWidth="1"/>
    <col min="16134" max="16134" width="7.7109375" style="1" customWidth="1"/>
    <col min="16135" max="16135" width="8.140625" style="1" customWidth="1"/>
    <col min="16136" max="16136" width="7.85546875" style="1" customWidth="1"/>
    <col min="16137" max="16137" width="6.85546875" style="1" customWidth="1"/>
    <col min="16138" max="16139" width="6.42578125" style="1" customWidth="1"/>
    <col min="16140" max="16140" width="6.28515625" style="1" customWidth="1"/>
    <col min="16141" max="16141" width="6.42578125" style="1" customWidth="1"/>
    <col min="16142" max="16142" width="7" style="1" customWidth="1"/>
    <col min="16143" max="16384" width="11.5703125" style="1"/>
  </cols>
  <sheetData>
    <row r="1" spans="1:14" ht="32.25" customHeight="1">
      <c r="G1" s="2" t="s">
        <v>0</v>
      </c>
      <c r="H1" s="3"/>
      <c r="I1" s="3"/>
      <c r="J1" s="3"/>
      <c r="K1" s="3"/>
      <c r="L1" s="3"/>
      <c r="M1" s="3"/>
      <c r="N1" s="3"/>
    </row>
    <row r="2" spans="1:14" ht="3.75" customHeight="1"/>
    <row r="3" spans="1:14" s="6" customFormat="1" ht="22.5" customHeight="1">
      <c r="A3" s="4"/>
      <c r="B3" s="5" t="s">
        <v>1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4" s="6" customFormat="1" ht="76.5" customHeight="1">
      <c r="A4" s="7"/>
      <c r="B4" s="8" t="s">
        <v>2</v>
      </c>
      <c r="C4" s="8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  <c r="L4" s="7" t="s">
        <v>12</v>
      </c>
      <c r="M4" s="7" t="s">
        <v>13</v>
      </c>
      <c r="N4" s="7" t="s">
        <v>14</v>
      </c>
    </row>
    <row r="5" spans="1:14" ht="16.350000000000001" customHeight="1">
      <c r="A5" s="9">
        <v>1</v>
      </c>
      <c r="B5" s="10" t="s">
        <v>15</v>
      </c>
      <c r="C5" s="10" t="s">
        <v>16</v>
      </c>
      <c r="D5" s="11">
        <f>'[1]1а'!G147*1.2</f>
        <v>0.78920697300473119</v>
      </c>
      <c r="E5" s="11">
        <f>'[1]1б'!G147*1.2</f>
        <v>0.83551943353129288</v>
      </c>
      <c r="F5" s="11">
        <f>'[1]1в'!G147*1.2</f>
        <v>0.58900966667995691</v>
      </c>
      <c r="G5" s="11">
        <f>'[1]1г'!G147*1.2</f>
        <v>0.72250156922976383</v>
      </c>
      <c r="H5" s="11">
        <f>'[1]1д'!G147*1.2</f>
        <v>1.2816775365071458</v>
      </c>
      <c r="I5" s="11">
        <f>[1]парк48!G147*1.2</f>
        <v>0.79499573675496682</v>
      </c>
      <c r="J5" s="11">
        <f>'[1]48а'!G147*1.2</f>
        <v>0.54564427066502941</v>
      </c>
      <c r="K5" s="11">
        <f>'[1]50'!G147*1.2</f>
        <v>0.61142453590826795</v>
      </c>
      <c r="L5" s="11">
        <f>'[1]52'!G147*1.2</f>
        <v>0.5792097098035629</v>
      </c>
      <c r="M5" s="11">
        <f>'[1]11а'!G147*1.2</f>
        <v>1.3092252707698822</v>
      </c>
      <c r="N5" s="11">
        <f>'[1]11б'!G147*1.2</f>
        <v>1.3189988013526637</v>
      </c>
    </row>
    <row r="6" spans="1:14" ht="17.100000000000001" customHeight="1">
      <c r="A6" s="9">
        <v>2</v>
      </c>
      <c r="B6" s="10" t="s">
        <v>17</v>
      </c>
      <c r="C6" s="10" t="s">
        <v>16</v>
      </c>
      <c r="D6" s="11">
        <f>'[1]1а'!G148*1.2</f>
        <v>0.76027805886475119</v>
      </c>
      <c r="E6" s="11">
        <f>'[1]1б'!G148*1.2</f>
        <v>1.1105800000000001</v>
      </c>
      <c r="F6" s="11">
        <f>'[1]1в'!G148*1.2</f>
        <v>0.77344632708718219</v>
      </c>
      <c r="G6" s="11">
        <f>'[1]1г'!G148*1.2</f>
        <v>1.0148923042738602</v>
      </c>
      <c r="H6" s="11">
        <f>'[1]1д'!G148*1.2</f>
        <v>1.1750060989620603</v>
      </c>
      <c r="I6" s="11">
        <f>[1]парк48!G148*1.2</f>
        <v>0.5999347272916884</v>
      </c>
      <c r="J6" s="11">
        <f>'[1]48а'!G148*1.2</f>
        <v>0.84258864063478811</v>
      </c>
      <c r="K6" s="11">
        <f>'[1]50'!G148*1.2</f>
        <v>0.69510694657791428</v>
      </c>
      <c r="L6" s="11">
        <f>'[1]52'!G148*1.2</f>
        <v>0.62589998358951904</v>
      </c>
      <c r="M6" s="11">
        <f>'[1]11а'!G148*1.2</f>
        <v>0.73543545336762517</v>
      </c>
      <c r="N6" s="11">
        <f>'[1]11б'!G148*1.2</f>
        <v>0.74595115330299711</v>
      </c>
    </row>
    <row r="7" spans="1:14">
      <c r="A7" s="9">
        <v>3</v>
      </c>
      <c r="B7" s="12" t="s">
        <v>18</v>
      </c>
      <c r="C7" s="12" t="s">
        <v>16</v>
      </c>
      <c r="D7" s="11">
        <f>'[1]1а'!G149*1.2</f>
        <v>0.52147128853706048</v>
      </c>
      <c r="E7" s="11">
        <f>'[1]1б'!G149*1.2</f>
        <v>0.38519552306989496</v>
      </c>
      <c r="F7" s="11">
        <f>'[1]1в'!G149*1.2</f>
        <v>0.3361879510386348</v>
      </c>
      <c r="G7" s="11">
        <f>'[1]1г'!G149*1.2</f>
        <v>0.2204354106074965</v>
      </c>
      <c r="H7" s="11">
        <f>'[1]1д'!G149*1.2</f>
        <v>0.42006065323660369</v>
      </c>
      <c r="I7" s="11">
        <f>[1]парк48!G149*1.2</f>
        <v>0.19389095842531273</v>
      </c>
      <c r="J7" s="11">
        <f>'[1]48а'!G149*1.2</f>
        <v>0.36329649496973226</v>
      </c>
      <c r="K7" s="11">
        <f>'[1]50'!G149*1.2</f>
        <v>0.203546891973446</v>
      </c>
      <c r="L7" s="11">
        <f>'[1]52'!G149*1.2</f>
        <v>0.19282238331541998</v>
      </c>
      <c r="M7" s="11">
        <f>'[1]11а'!G149*1.2</f>
        <v>0.27466017361846284</v>
      </c>
      <c r="N7" s="11">
        <f>'[1]11б'!G149*1.2</f>
        <v>0.28231593397395116</v>
      </c>
    </row>
    <row r="8" spans="1:14" s="15" customFormat="1">
      <c r="A8" s="13">
        <v>4</v>
      </c>
      <c r="B8" s="14" t="s">
        <v>19</v>
      </c>
      <c r="C8" s="14" t="s">
        <v>20</v>
      </c>
      <c r="D8" s="11">
        <f>'[1]1а'!G150*1.2</f>
        <v>3.2577888796067639E-3</v>
      </c>
      <c r="E8" s="11">
        <f>'[1]1б'!G150*1.2</f>
        <v>1.5061241194362597E-2</v>
      </c>
      <c r="F8" s="11">
        <f>'[1]1в'!G150*1.2</f>
        <v>0</v>
      </c>
      <c r="G8" s="11">
        <f>'[1]1г'!G150*1.2</f>
        <v>5.6337000941646476E-3</v>
      </c>
      <c r="H8" s="11">
        <f>'[1]1д'!G150*1.2</f>
        <v>4.9548700040917435E-3</v>
      </c>
      <c r="I8" s="11">
        <f>[1]парк48!G150*1.2</f>
        <v>0</v>
      </c>
      <c r="J8" s="11">
        <f>'[1]48а'!G150*1.2</f>
        <v>0</v>
      </c>
      <c r="K8" s="11">
        <f>'[1]50'!G150*1.2</f>
        <v>3.2368483767738934E-3</v>
      </c>
      <c r="L8" s="11">
        <f>'[1]52'!G150*1.2</f>
        <v>3.0663048322133722E-3</v>
      </c>
      <c r="M8" s="11">
        <f>'[1]11а'!G150*1.2</f>
        <v>0</v>
      </c>
      <c r="N8" s="11">
        <f>'[1]11б'!G150*1.2</f>
        <v>0</v>
      </c>
    </row>
    <row r="9" spans="1:14" s="15" customFormat="1" ht="15.75" customHeight="1">
      <c r="A9" s="13">
        <v>5</v>
      </c>
      <c r="B9" s="14" t="s">
        <v>21</v>
      </c>
      <c r="C9" s="14" t="s">
        <v>20</v>
      </c>
      <c r="D9" s="11">
        <f>'[1]1а'!G151*1.2</f>
        <v>3.2577888796067639E-3</v>
      </c>
      <c r="E9" s="11">
        <f>'[1]1б'!G151*1.2</f>
        <v>1.5061241194362597E-2</v>
      </c>
      <c r="F9" s="11">
        <f>'[1]1в'!G151*1.2</f>
        <v>0</v>
      </c>
      <c r="G9" s="11">
        <f>'[1]1г'!G151*1.2</f>
        <v>5.6337000941646476E-3</v>
      </c>
      <c r="H9" s="11">
        <f>'[1]1д'!G151*1.2</f>
        <v>4.9548700040917435E-3</v>
      </c>
      <c r="I9" s="11">
        <f>[1]парк48!G151*1.2</f>
        <v>0</v>
      </c>
      <c r="J9" s="11">
        <f>'[1]48а'!G151*1.2</f>
        <v>0</v>
      </c>
      <c r="K9" s="11">
        <f>'[1]50'!G151*1.2</f>
        <v>3.2368483767738934E-3</v>
      </c>
      <c r="L9" s="11">
        <f>'[1]52'!G151*1.2</f>
        <v>1.7521741898362125E-3</v>
      </c>
      <c r="M9" s="11">
        <f>'[1]11а'!G151*1.2</f>
        <v>0</v>
      </c>
      <c r="N9" s="11">
        <f>'[1]11б'!G151*1.2</f>
        <v>0</v>
      </c>
    </row>
    <row r="10" spans="1:14" ht="44.25" customHeight="1">
      <c r="A10" s="9">
        <v>6</v>
      </c>
      <c r="B10" s="12" t="s">
        <v>22</v>
      </c>
      <c r="C10" s="16" t="s">
        <v>23</v>
      </c>
      <c r="D10" s="11">
        <f>'[1]1а'!G152*1.2</f>
        <v>3.2784649516424555E-2</v>
      </c>
      <c r="E10" s="11">
        <f>'[1]1б'!G152*1.2</f>
        <v>3.4777916202263878E-2</v>
      </c>
      <c r="F10" s="11">
        <f>'[1]1в'!G152*1.2</f>
        <v>3.3565916872918738E-2</v>
      </c>
      <c r="G10" s="11">
        <f>'[1]1г'!G152*1.2</f>
        <v>3.4584772570915058E-2</v>
      </c>
      <c r="H10" s="11">
        <f>'[1]1д'!G152*1.2</f>
        <v>3.4751481641635829E-2</v>
      </c>
      <c r="I10" s="11">
        <f>[1]парк48!G152*1.2</f>
        <v>3.2734566203915225E-2</v>
      </c>
      <c r="J10" s="11">
        <f>'[1]48а'!G152*1.2</f>
        <v>3.0956855755659138E-2</v>
      </c>
      <c r="K10" s="11">
        <f>'[1]50'!G152*1.2</f>
        <v>3.1903758710603018E-2</v>
      </c>
      <c r="L10" s="11">
        <f>'[1]52'!G152*1.2</f>
        <v>3.1519257851254416E-2</v>
      </c>
      <c r="M10" s="11">
        <f>'[1]11а'!G152*1.2</f>
        <v>3.1650768477864057E-2</v>
      </c>
      <c r="N10" s="11">
        <f>'[1]11б'!G152*1.2</f>
        <v>3.1639008312989332E-2</v>
      </c>
    </row>
    <row r="11" spans="1:14">
      <c r="A11" s="9">
        <v>7</v>
      </c>
      <c r="B11" s="12" t="s">
        <v>24</v>
      </c>
      <c r="C11" s="12" t="s">
        <v>25</v>
      </c>
      <c r="D11" s="11">
        <f>'[1]1а'!G153*1.2</f>
        <v>6.5289588422647569E-4</v>
      </c>
      <c r="E11" s="11">
        <f>'[1]1б'!G153*1.2</f>
        <v>1.3777935130196435E-3</v>
      </c>
      <c r="F11" s="11">
        <f>'[1]1в'!G153*1.2</f>
        <v>9.6150472469199789E-4</v>
      </c>
      <c r="G11" s="11">
        <f>'[1]1г'!G153*1.2</f>
        <v>9.199699356230187E-4</v>
      </c>
      <c r="H11" s="11">
        <f>'[1]1д'!G153*1.2</f>
        <v>1.367410405704144E-3</v>
      </c>
      <c r="I11" s="11">
        <f>[1]парк48!G153*1.2</f>
        <v>1.0757450331125827E-3</v>
      </c>
      <c r="J11" s="11">
        <f>'[1]48а'!G153*1.2</f>
        <v>1.4626769210883473E-3</v>
      </c>
      <c r="K11" s="11">
        <f>'[1]50'!G153*1.2</f>
        <v>9.5942063971031966E-4</v>
      </c>
      <c r="L11" s="11">
        <f>'[1]52'!G153*1.2</f>
        <v>8.8993574058405178E-4</v>
      </c>
      <c r="M11" s="11">
        <f>'[1]11а'!G153*1.2</f>
        <v>1.1597583022524799E-3</v>
      </c>
      <c r="N11" s="11">
        <f>'[1]11б'!G153*1.2</f>
        <v>1.1920849097666322E-3</v>
      </c>
    </row>
    <row r="12" spans="1:14" ht="27">
      <c r="A12" s="9">
        <v>8</v>
      </c>
      <c r="B12" s="12" t="s">
        <v>26</v>
      </c>
      <c r="C12" s="12" t="s">
        <v>27</v>
      </c>
      <c r="D12" s="11">
        <v>0.28999999999999998</v>
      </c>
      <c r="E12" s="11">
        <v>0.34899999999999998</v>
      </c>
      <c r="F12" s="11">
        <v>0.30499999999999999</v>
      </c>
      <c r="G12" s="11">
        <v>0.47499999999999998</v>
      </c>
      <c r="H12" s="11">
        <v>0.44700000000000001</v>
      </c>
      <c r="I12" s="11">
        <v>0.32100000000000001</v>
      </c>
      <c r="J12" s="11">
        <v>0.51200000000000001</v>
      </c>
      <c r="K12" s="11">
        <v>0.27700000000000002</v>
      </c>
      <c r="L12" s="11">
        <v>0.33500000000000002</v>
      </c>
      <c r="M12" s="11">
        <v>0.48599999999999999</v>
      </c>
      <c r="N12" s="11">
        <v>0.497</v>
      </c>
    </row>
    <row r="13" spans="1:14" ht="47.25" customHeight="1">
      <c r="A13" s="9">
        <v>9</v>
      </c>
      <c r="B13" s="9" t="s">
        <v>28</v>
      </c>
      <c r="C13" s="16" t="s">
        <v>29</v>
      </c>
      <c r="D13" s="11">
        <f>'[1]1а'!G155*1.2</f>
        <v>4.881370234082686E-2</v>
      </c>
      <c r="E13" s="11">
        <f>'[1]1б'!G155*1.2</f>
        <v>5.2633063499314757E-2</v>
      </c>
      <c r="F13" s="11">
        <f>'[1]1в'!G155*1.2</f>
        <v>5.0075688768390421E-2</v>
      </c>
      <c r="G13" s="11">
        <f>'[1]1г'!G155*1.2</f>
        <v>5.2105224861932614E-2</v>
      </c>
      <c r="H13" s="11">
        <f>'[1]1д'!G155*1.2</f>
        <v>6.4783585141825209E-2</v>
      </c>
      <c r="I13" s="11">
        <f>[1]парк48!G155*1.2</f>
        <v>4.8750268349889617E-2</v>
      </c>
      <c r="J13" s="11">
        <f>'[1]48а'!G155*1.2</f>
        <v>4.5672066826084143E-2</v>
      </c>
      <c r="K13" s="11">
        <f>'[1]50'!G155*1.2</f>
        <v>4.6730906940253468E-2</v>
      </c>
      <c r="L13" s="11">
        <f>'[1]52'!G155*1.2</f>
        <v>4.6363906789544697E-2</v>
      </c>
      <c r="M13" s="11">
        <f>'[1]11а'!G155*1.2</f>
        <v>4.6546881871040252E-2</v>
      </c>
      <c r="N13" s="11">
        <f>'[1]11б'!G155*1.2</f>
        <v>4.7060925770917729E-2</v>
      </c>
    </row>
    <row r="14" spans="1:14">
      <c r="A14" s="9">
        <v>10</v>
      </c>
      <c r="B14" s="12" t="s">
        <v>30</v>
      </c>
      <c r="C14" s="12" t="s">
        <v>20</v>
      </c>
      <c r="D14" s="11">
        <f>'[1]1а'!G156*1.2</f>
        <v>9.0308914932434509E-2</v>
      </c>
      <c r="E14" s="11">
        <f>'[1]1б'!G156*1.2</f>
        <v>0.1446094106898127</v>
      </c>
      <c r="F14" s="11">
        <f>'[1]1в'!G156*1.2</f>
        <v>7.815677205853036E-2</v>
      </c>
      <c r="G14" s="11">
        <f>'[1]1г'!G156*1.2</f>
        <v>7.0834286461226761E-2</v>
      </c>
      <c r="H14" s="11">
        <f>'[1]1д'!G156*1.2</f>
        <v>8.1165737771273769E-2</v>
      </c>
      <c r="I14" s="11">
        <f>[1]парк48!G156*1.2</f>
        <v>7.2732707873436331E-2</v>
      </c>
      <c r="J14" s="11">
        <f>'[1]48а'!G156*1.2</f>
        <v>5.446045800211121E-2</v>
      </c>
      <c r="K14" s="11">
        <f>'[1]50'!G156*1.2</f>
        <v>6.7592033796016887E-2</v>
      </c>
      <c r="L14" s="11">
        <f>'[1]52'!G156*1.2</f>
        <v>6.4305152187335637E-2</v>
      </c>
      <c r="M14" s="11">
        <f>'[1]11а'!G156*1.2</f>
        <v>7.0815485594227914E-2</v>
      </c>
      <c r="N14" s="11">
        <f>'[1]11б'!G156*1.2</f>
        <v>7.2990256805169587E-2</v>
      </c>
    </row>
    <row r="15" spans="1:14">
      <c r="A15" s="9">
        <v>11</v>
      </c>
      <c r="B15" s="12" t="s">
        <v>31</v>
      </c>
      <c r="C15" s="12" t="s">
        <v>27</v>
      </c>
      <c r="D15" s="11">
        <f>'[1]1а'!G157*1.2</f>
        <v>2.3407885346253158E-2</v>
      </c>
      <c r="E15" s="11">
        <f>'[1]1б'!G157*1.2</f>
        <v>2.3407885346253151E-2</v>
      </c>
      <c r="F15" s="11">
        <f>'[1]1в'!G157*1.2</f>
        <v>2.3407885346253154E-2</v>
      </c>
      <c r="G15" s="11">
        <f>'[1]1г'!G157*1.2</f>
        <v>2.3407885346253158E-2</v>
      </c>
      <c r="H15" s="11">
        <f>'[1]1д'!G157*1.2</f>
        <v>2.3407885346253154E-2</v>
      </c>
      <c r="I15" s="11">
        <f>[1]парк48!G157*1.2</f>
        <v>2.3407885346253154E-2</v>
      </c>
      <c r="J15" s="11">
        <f>'[1]48а'!G157*1.2</f>
        <v>2.3407885346253154E-2</v>
      </c>
      <c r="K15" s="11">
        <f>'[1]50'!G157*1.2</f>
        <v>2.3407885346253154E-2</v>
      </c>
      <c r="L15" s="11">
        <f>'[1]52'!G157*1.2</f>
        <v>2.3407885346253154E-2</v>
      </c>
      <c r="M15" s="11">
        <f>'[1]11а'!G157*1.2</f>
        <v>2.3407885346253158E-2</v>
      </c>
      <c r="N15" s="11">
        <f>'[1]11б'!G157*1.2</f>
        <v>2.3407885346253154E-2</v>
      </c>
    </row>
    <row r="16" spans="1:14" s="20" customFormat="1" hidden="1">
      <c r="A16" s="17"/>
      <c r="B16" s="18" t="s">
        <v>32</v>
      </c>
      <c r="C16" s="18"/>
      <c r="D16" s="19">
        <f t="shared" ref="D16:N16" si="0">SUM(D5:D15)</f>
        <v>2.5634399461859219</v>
      </c>
      <c r="E16" s="19">
        <f t="shared" si="0"/>
        <v>2.9672235082405769</v>
      </c>
      <c r="F16" s="19">
        <f t="shared" si="0"/>
        <v>2.1898117125765584</v>
      </c>
      <c r="G16" s="19">
        <f t="shared" si="0"/>
        <v>2.6259488234754009</v>
      </c>
      <c r="H16" s="19">
        <f t="shared" si="0"/>
        <v>3.5391301290206849</v>
      </c>
      <c r="I16" s="19">
        <f t="shared" si="0"/>
        <v>2.0885225952785751</v>
      </c>
      <c r="J16" s="19">
        <f t="shared" si="0"/>
        <v>2.4194893491207452</v>
      </c>
      <c r="K16" s="19">
        <f t="shared" si="0"/>
        <v>1.964146076646013</v>
      </c>
      <c r="L16" s="19">
        <f t="shared" si="0"/>
        <v>1.9042366936455233</v>
      </c>
      <c r="M16" s="19">
        <f t="shared" si="0"/>
        <v>2.9789016773476087</v>
      </c>
      <c r="N16" s="19">
        <f t="shared" si="0"/>
        <v>3.0205560497747079</v>
      </c>
    </row>
    <row r="17" spans="1:256">
      <c r="A17" s="9">
        <v>12</v>
      </c>
      <c r="B17" s="12" t="s">
        <v>33</v>
      </c>
      <c r="C17" s="12" t="s">
        <v>34</v>
      </c>
      <c r="D17" s="21">
        <f>'[1]1а'!G159*1.2</f>
        <v>0.3035437298651712</v>
      </c>
      <c r="E17" s="21">
        <f>'[1]1б'!G159*1.2</f>
        <v>0.28603954969009571</v>
      </c>
      <c r="F17" s="21">
        <f>'[1]1в'!G159*1.2</f>
        <v>0.18654673445443881</v>
      </c>
      <c r="G17" s="21">
        <f>'[1]1в'!G159*1.2</f>
        <v>0.18654673445443881</v>
      </c>
      <c r="H17" s="21">
        <f>'[1]1д'!G159*1.2</f>
        <v>0.22101719457013574</v>
      </c>
      <c r="I17" s="21">
        <f>[1]парк48!G159*1.2</f>
        <v>0.19897799561998122</v>
      </c>
      <c r="J17" s="21">
        <f>0*1.2</f>
        <v>0</v>
      </c>
      <c r="K17" s="21">
        <f>'[1]50'!G159*1.2</f>
        <v>0.14473459634749958</v>
      </c>
      <c r="L17" s="21">
        <f>'[1]52'!G159*1.2</f>
        <v>0.13916087741370822</v>
      </c>
      <c r="M17" s="21">
        <f>0*1.2</f>
        <v>0</v>
      </c>
      <c r="N17" s="21">
        <f>0*1.2</f>
        <v>0</v>
      </c>
    </row>
    <row r="18" spans="1:256">
      <c r="A18" s="9">
        <v>13</v>
      </c>
      <c r="B18" s="12" t="s">
        <v>35</v>
      </c>
      <c r="C18" s="12" t="s">
        <v>27</v>
      </c>
      <c r="D18" s="21">
        <f>'[1]1а'!G160*1.2</f>
        <v>7.0223656038759477E-2</v>
      </c>
      <c r="E18" s="21">
        <f>'[1]1б'!G160*1.2</f>
        <v>7.0223656038759449E-2</v>
      </c>
      <c r="F18" s="21">
        <f>'[1]1в'!G160*1.2</f>
        <v>7.0223656038759463E-2</v>
      </c>
      <c r="G18" s="21">
        <f>'[1]1в'!G160*1.2</f>
        <v>7.0223656038759463E-2</v>
      </c>
      <c r="H18" s="21">
        <f>'[1]1д'!G160*1.2</f>
        <v>7.0223656038759463E-2</v>
      </c>
      <c r="I18" s="21">
        <f>[1]парк48!G160*1.2</f>
        <v>7.0223656038759463E-2</v>
      </c>
      <c r="J18" s="21">
        <f>0*1.2</f>
        <v>0</v>
      </c>
      <c r="K18" s="21">
        <f>'[1]50'!G160*1.2</f>
        <v>7.0223656038759463E-2</v>
      </c>
      <c r="L18" s="21">
        <f>'[1]52'!G160*1.2</f>
        <v>7.0223656038759463E-2</v>
      </c>
      <c r="M18" s="21">
        <f>0*1.2</f>
        <v>0</v>
      </c>
      <c r="N18" s="21">
        <v>0</v>
      </c>
    </row>
    <row r="19" spans="1:256">
      <c r="A19" s="9">
        <v>14</v>
      </c>
      <c r="B19" s="10" t="s">
        <v>36</v>
      </c>
      <c r="C19" s="12" t="s">
        <v>27</v>
      </c>
      <c r="D19" s="21">
        <v>0.375</v>
      </c>
      <c r="E19" s="21">
        <v>0.33</v>
      </c>
      <c r="F19" s="21">
        <v>0.40600000000000003</v>
      </c>
      <c r="G19" s="21">
        <v>0.36899999999999999</v>
      </c>
      <c r="H19" s="21">
        <v>0.42</v>
      </c>
      <c r="I19" s="21">
        <v>0.311</v>
      </c>
      <c r="J19" s="21">
        <f>0*1.2</f>
        <v>0</v>
      </c>
      <c r="K19" s="21">
        <v>0.14699999999999999</v>
      </c>
      <c r="L19" s="21">
        <v>0.14199999999999999</v>
      </c>
      <c r="M19" s="21">
        <f>0*1.2</f>
        <v>0</v>
      </c>
      <c r="N19" s="21">
        <v>0</v>
      </c>
    </row>
    <row r="20" spans="1:256" ht="53.25" customHeight="1">
      <c r="A20" s="22" t="s">
        <v>37</v>
      </c>
      <c r="B20" s="22"/>
      <c r="C20" s="23"/>
      <c r="D20" s="24">
        <f t="shared" ref="D20:N20" si="1">D16</f>
        <v>2.5634399461859219</v>
      </c>
      <c r="E20" s="24">
        <f t="shared" si="1"/>
        <v>2.9672235082405769</v>
      </c>
      <c r="F20" s="24">
        <f t="shared" si="1"/>
        <v>2.1898117125765584</v>
      </c>
      <c r="G20" s="24">
        <f t="shared" si="1"/>
        <v>2.6259488234754009</v>
      </c>
      <c r="H20" s="24">
        <f t="shared" si="1"/>
        <v>3.5391301290206849</v>
      </c>
      <c r="I20" s="24">
        <f t="shared" si="1"/>
        <v>2.0885225952785751</v>
      </c>
      <c r="J20" s="24">
        <f t="shared" si="1"/>
        <v>2.4194893491207452</v>
      </c>
      <c r="K20" s="24">
        <f t="shared" si="1"/>
        <v>1.964146076646013</v>
      </c>
      <c r="L20" s="24">
        <f t="shared" si="1"/>
        <v>1.9042366936455233</v>
      </c>
      <c r="M20" s="24">
        <f t="shared" si="1"/>
        <v>2.9789016773476087</v>
      </c>
      <c r="N20" s="24">
        <f t="shared" si="1"/>
        <v>3.0205560497747079</v>
      </c>
      <c r="O20" s="25"/>
      <c r="P20" s="25"/>
      <c r="Q20" s="25"/>
      <c r="R20" s="25"/>
      <c r="S20" s="25"/>
      <c r="T20" s="25"/>
      <c r="U20" s="25"/>
      <c r="V20" s="25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  <c r="IV20" s="26"/>
    </row>
    <row r="21" spans="1:256" s="30" customFormat="1" ht="45.75" hidden="1" customHeight="1">
      <c r="A21" s="27" t="s">
        <v>38</v>
      </c>
      <c r="B21" s="27"/>
      <c r="C21" s="28"/>
      <c r="D21" s="29">
        <f t="shared" ref="D21:N21" si="2">D16-D6</f>
        <v>1.8031618873211706</v>
      </c>
      <c r="E21" s="29">
        <f t="shared" si="2"/>
        <v>1.8566435082405768</v>
      </c>
      <c r="F21" s="29">
        <f t="shared" si="2"/>
        <v>1.4163653854893763</v>
      </c>
      <c r="G21" s="29">
        <f t="shared" si="2"/>
        <v>1.6110565192015407</v>
      </c>
      <c r="H21" s="29">
        <f t="shared" si="2"/>
        <v>2.3641240300586244</v>
      </c>
      <c r="I21" s="29">
        <f t="shared" si="2"/>
        <v>1.4885878679868867</v>
      </c>
      <c r="J21" s="29">
        <f t="shared" si="2"/>
        <v>1.5769007084859572</v>
      </c>
      <c r="K21" s="29">
        <f t="shared" si="2"/>
        <v>1.2690391300680988</v>
      </c>
      <c r="L21" s="29">
        <f t="shared" si="2"/>
        <v>1.2783367100560041</v>
      </c>
      <c r="M21" s="29">
        <f t="shared" si="2"/>
        <v>2.2434662239799836</v>
      </c>
      <c r="N21" s="29">
        <f t="shared" si="2"/>
        <v>2.2746048964717107</v>
      </c>
    </row>
    <row r="22" spans="1:256" ht="56.25" customHeight="1">
      <c r="A22" s="22" t="s">
        <v>41</v>
      </c>
      <c r="B22" s="22"/>
      <c r="C22" s="23"/>
      <c r="D22" s="24">
        <f t="shared" ref="D22:N22" si="3">D21</f>
        <v>1.8031618873211706</v>
      </c>
      <c r="E22" s="24">
        <f t="shared" si="3"/>
        <v>1.8566435082405768</v>
      </c>
      <c r="F22" s="24">
        <f t="shared" si="3"/>
        <v>1.4163653854893763</v>
      </c>
      <c r="G22" s="24">
        <f t="shared" si="3"/>
        <v>1.6110565192015407</v>
      </c>
      <c r="H22" s="24">
        <f t="shared" si="3"/>
        <v>2.3641240300586244</v>
      </c>
      <c r="I22" s="24">
        <f t="shared" si="3"/>
        <v>1.4885878679868867</v>
      </c>
      <c r="J22" s="24">
        <f t="shared" si="3"/>
        <v>1.5769007084859572</v>
      </c>
      <c r="K22" s="24">
        <f t="shared" si="3"/>
        <v>1.2690391300680988</v>
      </c>
      <c r="L22" s="24">
        <f t="shared" si="3"/>
        <v>1.2783367100560041</v>
      </c>
      <c r="M22" s="24">
        <f t="shared" si="3"/>
        <v>2.2434662239799836</v>
      </c>
      <c r="N22" s="24">
        <f t="shared" si="3"/>
        <v>2.2746048964717107</v>
      </c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6"/>
      <c r="CK22" s="26"/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6"/>
      <c r="CY22" s="26"/>
      <c r="CZ22" s="26"/>
      <c r="DA22" s="26"/>
      <c r="DB22" s="26"/>
      <c r="DC22" s="26"/>
      <c r="DD22" s="26"/>
      <c r="DE22" s="26"/>
      <c r="DF22" s="26"/>
      <c r="DG22" s="26"/>
      <c r="DH22" s="26"/>
      <c r="DI22" s="26"/>
      <c r="DJ22" s="26"/>
      <c r="DK22" s="26"/>
      <c r="DL22" s="26"/>
      <c r="DM22" s="26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6"/>
      <c r="EZ22" s="26"/>
      <c r="FA22" s="26"/>
      <c r="FB22" s="26"/>
      <c r="FC22" s="26"/>
      <c r="FD22" s="26"/>
      <c r="FE22" s="26"/>
      <c r="FF22" s="26"/>
      <c r="FG22" s="26"/>
      <c r="FH22" s="26"/>
      <c r="FI22" s="26"/>
      <c r="FJ22" s="26"/>
      <c r="FK22" s="26"/>
      <c r="FL22" s="26"/>
      <c r="FM22" s="26"/>
      <c r="FN22" s="26"/>
      <c r="FO22" s="26"/>
      <c r="FP22" s="26"/>
      <c r="FQ22" s="26"/>
      <c r="FR22" s="26"/>
      <c r="FS22" s="26"/>
      <c r="FT22" s="26"/>
      <c r="FU22" s="26"/>
      <c r="FV22" s="26"/>
      <c r="FW22" s="26"/>
      <c r="FX22" s="26"/>
      <c r="FY22" s="26"/>
      <c r="FZ22" s="26"/>
      <c r="GA22" s="26"/>
      <c r="GB22" s="26"/>
      <c r="GC22" s="26"/>
      <c r="GD22" s="26"/>
      <c r="GE22" s="26"/>
      <c r="GF22" s="26"/>
      <c r="GG22" s="26"/>
      <c r="GH22" s="26"/>
      <c r="GI22" s="26"/>
      <c r="GJ22" s="26"/>
      <c r="GK22" s="26"/>
      <c r="GL22" s="26"/>
      <c r="GM22" s="26"/>
      <c r="GN22" s="26"/>
      <c r="GO22" s="26"/>
      <c r="GP22" s="26"/>
      <c r="GQ22" s="26"/>
      <c r="GR22" s="26"/>
      <c r="GS22" s="26"/>
      <c r="GT22" s="26"/>
      <c r="GU22" s="26"/>
      <c r="GV22" s="26"/>
      <c r="GW22" s="26"/>
      <c r="GX22" s="26"/>
      <c r="GY22" s="26"/>
      <c r="GZ22" s="26"/>
      <c r="HA22" s="26"/>
      <c r="HB22" s="26"/>
      <c r="HC22" s="26"/>
      <c r="HD22" s="26"/>
      <c r="HE22" s="26"/>
      <c r="HF22" s="26"/>
      <c r="HG22" s="26"/>
      <c r="HH22" s="26"/>
      <c r="HI22" s="26"/>
      <c r="HJ22" s="26"/>
      <c r="HK22" s="26"/>
      <c r="HL22" s="26"/>
      <c r="HM22" s="26"/>
      <c r="HN22" s="26"/>
      <c r="HO22" s="26"/>
      <c r="HP22" s="26"/>
      <c r="HQ22" s="26"/>
      <c r="HR22" s="26"/>
      <c r="HS22" s="26"/>
      <c r="HT22" s="26"/>
      <c r="HU22" s="26"/>
      <c r="HV22" s="26"/>
      <c r="HW22" s="26"/>
      <c r="HX22" s="26"/>
      <c r="HY22" s="26"/>
      <c r="HZ22" s="26"/>
      <c r="IA22" s="26"/>
      <c r="IB22" s="26"/>
      <c r="IC22" s="26"/>
      <c r="ID22" s="26"/>
      <c r="IE22" s="26"/>
      <c r="IF22" s="26"/>
      <c r="IG22" s="26"/>
      <c r="IH22" s="26"/>
      <c r="II22" s="26"/>
      <c r="IJ22" s="26"/>
      <c r="IK22" s="26"/>
      <c r="IL22" s="26"/>
      <c r="IM22" s="26"/>
      <c r="IN22" s="26"/>
      <c r="IO22" s="26"/>
      <c r="IP22" s="26"/>
      <c r="IQ22" s="26"/>
      <c r="IR22" s="26"/>
      <c r="IS22" s="26"/>
      <c r="IT22" s="26"/>
      <c r="IU22" s="26"/>
      <c r="IV22" s="26"/>
    </row>
    <row r="23" spans="1:256" s="30" customFormat="1" ht="55.5" customHeight="1">
      <c r="A23" s="22" t="s">
        <v>39</v>
      </c>
      <c r="B23" s="22"/>
      <c r="C23" s="23"/>
      <c r="D23" s="24">
        <f t="shared" ref="D23:N23" si="4">(D16+D17+D18+D19)</f>
        <v>3.3122073320898529</v>
      </c>
      <c r="E23" s="24">
        <f t="shared" si="4"/>
        <v>3.653486713969432</v>
      </c>
      <c r="F23" s="24">
        <f t="shared" si="4"/>
        <v>2.8525821030697567</v>
      </c>
      <c r="G23" s="24">
        <f t="shared" si="4"/>
        <v>3.2517192139685989</v>
      </c>
      <c r="H23" s="24">
        <f t="shared" si="4"/>
        <v>4.2503709796295803</v>
      </c>
      <c r="I23" s="24">
        <f t="shared" si="4"/>
        <v>2.668724246937316</v>
      </c>
      <c r="J23" s="24">
        <f t="shared" si="4"/>
        <v>2.4194893491207452</v>
      </c>
      <c r="K23" s="24">
        <f t="shared" si="4"/>
        <v>2.326104329032272</v>
      </c>
      <c r="L23" s="24">
        <f t="shared" si="4"/>
        <v>2.2556212270979912</v>
      </c>
      <c r="M23" s="24">
        <f t="shared" si="4"/>
        <v>2.9789016773476087</v>
      </c>
      <c r="N23" s="24">
        <f t="shared" si="4"/>
        <v>3.0205560497747079</v>
      </c>
    </row>
    <row r="24" spans="1:256">
      <c r="A24" s="31"/>
      <c r="B24" s="32"/>
      <c r="C24" s="32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1:256">
      <c r="A25" s="31"/>
      <c r="B25" s="34" t="s">
        <v>40</v>
      </c>
      <c r="C25" s="34"/>
      <c r="D25" s="34"/>
      <c r="E25" s="34"/>
      <c r="F25" s="34"/>
      <c r="G25" s="34"/>
      <c r="H25" s="34"/>
      <c r="I25" s="31"/>
      <c r="J25" s="31"/>
      <c r="K25" s="31"/>
      <c r="L25" s="31"/>
      <c r="M25" s="31"/>
      <c r="N25" s="31"/>
    </row>
    <row r="26" spans="1:256" ht="18.399999999999999" customHeight="1">
      <c r="A26" s="31"/>
      <c r="I26" s="31"/>
      <c r="J26" s="31"/>
      <c r="K26" s="31"/>
      <c r="L26" s="31"/>
      <c r="M26" s="31"/>
      <c r="N26" s="31"/>
    </row>
  </sheetData>
  <mergeCells count="7">
    <mergeCell ref="B25:H25"/>
    <mergeCell ref="G1:N1"/>
    <mergeCell ref="B3:M3"/>
    <mergeCell ref="A20:B20"/>
    <mergeCell ref="A21:B21"/>
    <mergeCell ref="A22:B22"/>
    <mergeCell ref="A23:B23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2015-06-11T07:39:35Z</dcterms:modified>
</cp:coreProperties>
</file>