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158" i="1" l="1"/>
  <c r="C156" i="1"/>
  <c r="C160" i="1" s="1"/>
  <c r="C163" i="1" s="1"/>
  <c r="C154" i="1"/>
  <c r="C105" i="1"/>
  <c r="C108" i="1" s="1"/>
  <c r="G65" i="1"/>
  <c r="G73" i="1"/>
  <c r="G76" i="1" s="1"/>
  <c r="C73" i="1"/>
  <c r="G25" i="1"/>
  <c r="G23" i="1"/>
  <c r="G22" i="1"/>
  <c r="G21" i="1"/>
  <c r="G20" i="1"/>
  <c r="G18" i="1"/>
  <c r="G14" i="1"/>
  <c r="G13" i="1"/>
  <c r="G27" i="1" s="1"/>
  <c r="C28" i="1"/>
  <c r="C26" i="1"/>
  <c r="C25" i="1"/>
  <c r="C24" i="1"/>
  <c r="C23" i="1"/>
  <c r="C21" i="1"/>
  <c r="C17" i="1"/>
  <c r="C14" i="1"/>
  <c r="C13" i="1"/>
  <c r="C30" i="1" s="1"/>
  <c r="C33" i="1" l="1"/>
  <c r="C37" i="1" s="1"/>
  <c r="C35" i="1"/>
</calcChain>
</file>

<file path=xl/sharedStrings.xml><?xml version="1.0" encoding="utf-8"?>
<sst xmlns="http://schemas.openxmlformats.org/spreadsheetml/2006/main" count="236" uniqueCount="72">
  <si>
    <t xml:space="preserve"> </t>
  </si>
  <si>
    <t>Додаток № 190</t>
  </si>
  <si>
    <t>до рішення виконавчого комітету</t>
  </si>
  <si>
    <t xml:space="preserve">                                                                        Чорноморської міської ради Одеської області</t>
  </si>
  <si>
    <t>від______            2017 р. №</t>
  </si>
  <si>
    <t xml:space="preserve">                          Скоригований  тариф  на послуги</t>
  </si>
  <si>
    <t xml:space="preserve"> з утримання  будинку і прибудинкової території  для  населення по вул. Хантадзе, 2</t>
  </si>
  <si>
    <t xml:space="preserve">                </t>
  </si>
  <si>
    <t>№    з/п</t>
  </si>
  <si>
    <t>Найменування витрат</t>
  </si>
  <si>
    <t xml:space="preserve"> Вартість витрат з ПДВ</t>
  </si>
  <si>
    <t>Періодичність виконання</t>
  </si>
  <si>
    <t>Прибирання прибудинкової території</t>
  </si>
  <si>
    <t>2 рази на добу</t>
  </si>
  <si>
    <t>Прибирання сходових кліток</t>
  </si>
  <si>
    <t>1-3 поверхи- щоденно</t>
  </si>
  <si>
    <t>з 3 по останній -3 рази</t>
  </si>
  <si>
    <t>на тиждень</t>
  </si>
  <si>
    <t>Вивезення та захоронення  побутових</t>
  </si>
  <si>
    <t>Щоденно</t>
  </si>
  <si>
    <t>відходів</t>
  </si>
  <si>
    <t>4.</t>
  </si>
  <si>
    <t>Технічне обслуговування внутрішніх</t>
  </si>
  <si>
    <t>Профілактичні-</t>
  </si>
  <si>
    <t>будинкових систем</t>
  </si>
  <si>
    <t>2 рази на рік</t>
  </si>
  <si>
    <t>водопостачання, водовідведення</t>
  </si>
  <si>
    <t>Позачергові-</t>
  </si>
  <si>
    <t>гаряче водопостачання</t>
  </si>
  <si>
    <t xml:space="preserve">в міру </t>
  </si>
  <si>
    <t>централізоване опалення</t>
  </si>
  <si>
    <t>необхідності</t>
  </si>
  <si>
    <t>5.</t>
  </si>
  <si>
    <t>Дератизація</t>
  </si>
  <si>
    <t>В міру необхідності</t>
  </si>
  <si>
    <t>6.</t>
  </si>
  <si>
    <t xml:space="preserve">Поточний ремонт </t>
  </si>
  <si>
    <t>7.</t>
  </si>
  <si>
    <t>Технічне обслуговування вентканалів</t>
  </si>
  <si>
    <t>Один раз на рік</t>
  </si>
  <si>
    <t>і димоходів</t>
  </si>
  <si>
    <t>8.</t>
  </si>
  <si>
    <t>Освітлення місць загального</t>
  </si>
  <si>
    <t>користування</t>
  </si>
  <si>
    <t>Постійно</t>
  </si>
  <si>
    <t xml:space="preserve"> Тариф  з ПДВ для  квартир </t>
  </si>
  <si>
    <t>будинку( грн./ 1м2 в місяць)</t>
  </si>
  <si>
    <t xml:space="preserve">Тариф з ПДВ для квартир будинку </t>
  </si>
  <si>
    <t>без прибирання сходових кліток ( грн. / 1м2 в міс.)</t>
  </si>
  <si>
    <t xml:space="preserve">                        Коефіцієнт зміни витрат</t>
  </si>
  <si>
    <t xml:space="preserve"> Скоригований тариф  з ПДВ для  квартир </t>
  </si>
  <si>
    <t xml:space="preserve">Скоригований тариф з ПДВ для квартир будинку </t>
  </si>
  <si>
    <t>Керуючий справами                                                    Лубковський І.А.</t>
  </si>
  <si>
    <t>Додаток № 191</t>
  </si>
  <si>
    <t xml:space="preserve"> з утримання  будинку і прибудинкової території  для  населення по вул. Хантадзе, 4</t>
  </si>
  <si>
    <t xml:space="preserve">будинку (грн. на 1 м2 в місяць) </t>
  </si>
  <si>
    <t xml:space="preserve">                  Коефіцієнт зміни витрат</t>
  </si>
  <si>
    <t>Додаток № 192</t>
  </si>
  <si>
    <t xml:space="preserve"> з утримання  будинку і прибудинкової території для  населення по вул. Хантадзе, 8</t>
  </si>
  <si>
    <t xml:space="preserve">                 </t>
  </si>
  <si>
    <t xml:space="preserve"> будинку грн. на 1м2 в місяць</t>
  </si>
  <si>
    <t xml:space="preserve">Додаток № 193 </t>
  </si>
  <si>
    <t xml:space="preserve"> з утримання  будинку і прибудинкової території для  населення по вул. Торгова, 1</t>
  </si>
  <si>
    <t>Додаток №194</t>
  </si>
  <si>
    <t xml:space="preserve"> з утримання  будинку і прибудинкової території для  населення по вул. Садова, 23</t>
  </si>
  <si>
    <t xml:space="preserve">Утримання прибудинкової території </t>
  </si>
  <si>
    <t>( податок на землю)</t>
  </si>
  <si>
    <t>2.</t>
  </si>
  <si>
    <t>3.</t>
  </si>
  <si>
    <t>Додаток № 196</t>
  </si>
  <si>
    <t xml:space="preserve"> з утримання  будинку і прибудинкової території  для  населення по вул. сквер Перемоги, 8</t>
  </si>
  <si>
    <t>Начальник КП МУЖКГ                                             Миза С.В.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</si>
</sst>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4" fillId="0" borderId="4" xfId="0" applyFont="1" applyBorder="1" applyAlignment="1">
      <alignment horizontal="center"/>
    </xf>
    <xf numFmtId="0" fontId="2" fillId="0" borderId="5" xfId="0" applyFont="1" applyBorder="1"/>
    <xf numFmtId="164" fontId="2" fillId="0" borderId="6" xfId="0" applyNumberFormat="1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2" fillId="0" borderId="2" xfId="0" applyFont="1" applyBorder="1"/>
    <xf numFmtId="164" fontId="2" fillId="0" borderId="0" xfId="0" applyNumberFormat="1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Fill="1" applyBorder="1"/>
    <xf numFmtId="164" fontId="2" fillId="0" borderId="5" xfId="0" applyNumberFormat="1" applyFont="1" applyBorder="1" applyAlignment="1">
      <alignment horizontal="left"/>
    </xf>
    <xf numFmtId="0" fontId="2" fillId="0" borderId="8" xfId="0" applyFont="1" applyFill="1" applyBorder="1"/>
    <xf numFmtId="164" fontId="2" fillId="0" borderId="2" xfId="0" applyNumberFormat="1" applyFont="1" applyBorder="1" applyAlignment="1">
      <alignment horizontal="left"/>
    </xf>
    <xf numFmtId="164" fontId="2" fillId="0" borderId="9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/>
    <xf numFmtId="2" fontId="6" fillId="0" borderId="1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/>
    <xf numFmtId="0" fontId="6" fillId="0" borderId="14" xfId="0" applyFont="1" applyBorder="1" applyAlignment="1">
      <alignment horizontal="center"/>
    </xf>
    <xf numFmtId="0" fontId="2" fillId="0" borderId="1" xfId="0" applyFont="1" applyBorder="1"/>
    <xf numFmtId="0" fontId="6" fillId="0" borderId="11" xfId="0" applyFont="1" applyBorder="1" applyAlignment="1">
      <alignment horizontal="center"/>
    </xf>
    <xf numFmtId="0" fontId="2" fillId="0" borderId="15" xfId="0" applyFont="1" applyBorder="1"/>
    <xf numFmtId="2" fontId="6" fillId="0" borderId="0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16" xfId="0" applyFont="1" applyBorder="1"/>
    <xf numFmtId="0" fontId="2" fillId="0" borderId="17" xfId="0" applyFont="1" applyBorder="1" applyAlignment="1">
      <alignment vertical="center"/>
    </xf>
    <xf numFmtId="164" fontId="2" fillId="0" borderId="16" xfId="0" applyNumberFormat="1" applyFont="1" applyBorder="1" applyAlignment="1">
      <alignment horizontal="center"/>
    </xf>
    <xf numFmtId="2" fontId="2" fillId="0" borderId="16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15" xfId="0" applyFont="1" applyBorder="1"/>
    <xf numFmtId="2" fontId="3" fillId="0" borderId="1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/>
    <xf numFmtId="0" fontId="3" fillId="0" borderId="10" xfId="0" applyFont="1" applyBorder="1"/>
    <xf numFmtId="0" fontId="3" fillId="0" borderId="1" xfId="0" applyFont="1" applyBorder="1" applyAlignment="1">
      <alignment horizontal="center"/>
    </xf>
    <xf numFmtId="0" fontId="2" fillId="0" borderId="12" xfId="0" applyFont="1" applyBorder="1"/>
    <xf numFmtId="0" fontId="3" fillId="0" borderId="13" xfId="0" applyFont="1" applyBorder="1"/>
    <xf numFmtId="2" fontId="2" fillId="0" borderId="12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/>
    <xf numFmtId="164" fontId="2" fillId="0" borderId="18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3" fillId="0" borderId="11" xfId="0" applyFont="1" applyBorder="1"/>
    <xf numFmtId="2" fontId="3" fillId="0" borderId="1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0" fontId="3" fillId="0" borderId="14" xfId="0" applyFont="1" applyBorder="1"/>
    <xf numFmtId="0" fontId="3" fillId="0" borderId="12" xfId="0" applyFont="1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20" xfId="0" applyFont="1" applyBorder="1"/>
    <xf numFmtId="164" fontId="2" fillId="0" borderId="21" xfId="0" applyNumberFormat="1" applyFont="1" applyBorder="1" applyAlignment="1">
      <alignment horizontal="center"/>
    </xf>
    <xf numFmtId="164" fontId="2" fillId="0" borderId="20" xfId="0" applyNumberFormat="1" applyFont="1" applyBorder="1" applyAlignment="1">
      <alignment horizontal="center"/>
    </xf>
    <xf numFmtId="0" fontId="3" fillId="0" borderId="22" xfId="0" applyFont="1" applyBorder="1"/>
    <xf numFmtId="2" fontId="3" fillId="0" borderId="11" xfId="0" applyNumberFormat="1" applyFont="1" applyBorder="1" applyAlignment="1">
      <alignment horizontal="center"/>
    </xf>
    <xf numFmtId="0" fontId="3" fillId="0" borderId="23" xfId="0" applyFont="1" applyBorder="1"/>
    <xf numFmtId="0" fontId="3" fillId="0" borderId="14" xfId="0" applyFont="1" applyBorder="1" applyAlignment="1">
      <alignment horizontal="center"/>
    </xf>
    <xf numFmtId="0" fontId="3" fillId="0" borderId="7" xfId="0" applyFont="1" applyBorder="1"/>
    <xf numFmtId="0" fontId="4" fillId="0" borderId="24" xfId="0" applyFont="1" applyBorder="1" applyAlignment="1">
      <alignment horizontal="center"/>
    </xf>
    <xf numFmtId="0" fontId="2" fillId="0" borderId="8" xfId="0" applyFont="1" applyBorder="1"/>
    <xf numFmtId="164" fontId="2" fillId="0" borderId="8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cuments\&#1050;&#1054;&#1056;&#1045;&#1043;&#1059;&#1042;_&#1058;&#1040;&#1056;&#1048;&#1060;_2017\1&#1074;&#1072;&#1088;&#1080;&#1072;&#1085;&#1090;_&#1087;&#1086;&#1083;&#1085;&#1099;&#1081;\&#1082;&#1086;&#1088;&#1080;&#1075;_&#1077;&#1083;&#1077;&#1082;&#1088;&#1086;&#1079;&#1088;%20&#1082;&#1074;&#1072;&#1088;%20&#8470;2%20&#1085;&#1072;%202017%20&#1075;&#1086;&#1076;%20&#1089;%20&#1083;&#1077;&#1089;&#1090;.%20&#1082;&#1083;.%20-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-2"/>
      <sheetName val="Ж-2,1"/>
      <sheetName val="Ж-1"/>
      <sheetName val="Ж-1.1"/>
      <sheetName val="Ж-1.2"/>
      <sheetName val="Ж1,3"/>
      <sheetName val="Ж-1,4"/>
      <sheetName val="Ж-1,5"/>
      <sheetName val="Ж-1,6"/>
      <sheetName val="Ж-1,7"/>
      <sheetName val="Ж4-3дома"/>
      <sheetName val="д.101-110"/>
      <sheetName val="д.111-120"/>
      <sheetName val="д.121-130"/>
      <sheetName val="д.130-140"/>
      <sheetName val="д.141-150"/>
      <sheetName val="д.151-160"/>
      <sheetName val="д.161-170"/>
      <sheetName val="д.171-180"/>
      <sheetName val="д.181-190"/>
      <sheetName val="д.190-201"/>
      <sheetName val="коп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8">
          <cell r="J8" t="str">
            <v>Загальна площа прміщень- всього</v>
          </cell>
        </row>
        <row r="23">
          <cell r="D23">
            <v>0.63121281980777</v>
          </cell>
          <cell r="E23">
            <v>0.31751181789239102</v>
          </cell>
        </row>
        <row r="34">
          <cell r="D34">
            <v>0.53978159448045149</v>
          </cell>
        </row>
        <row r="38">
          <cell r="J38" t="str">
            <v xml:space="preserve">Норма утворення  твердих побутових </v>
          </cell>
        </row>
        <row r="53">
          <cell r="D53">
            <v>0.26394599540037628</v>
          </cell>
          <cell r="E53">
            <v>0.3338846483139486</v>
          </cell>
        </row>
        <row r="74">
          <cell r="D74">
            <v>0.18144482663816605</v>
          </cell>
          <cell r="E74">
            <v>0.21103838281056994</v>
          </cell>
        </row>
        <row r="78">
          <cell r="G78">
            <v>0</v>
          </cell>
        </row>
        <row r="104">
          <cell r="D104">
            <v>3.2989968479666558E-2</v>
          </cell>
          <cell r="E104">
            <v>4.2207676562113987E-2</v>
          </cell>
        </row>
        <row r="112">
          <cell r="D112">
            <v>3.7326199881800362E-5</v>
          </cell>
          <cell r="E112">
            <v>9.5510983763132763E-5</v>
          </cell>
        </row>
        <row r="402">
          <cell r="D402">
            <v>0.42127233786431928</v>
          </cell>
          <cell r="E402">
            <v>0.53812213029290035</v>
          </cell>
        </row>
        <row r="422">
          <cell r="J422" t="str">
            <v>Матеріальні витрати</v>
          </cell>
        </row>
        <row r="437">
          <cell r="D437">
            <v>4.6036069440936654E-2</v>
          </cell>
          <cell r="E437">
            <v>4.421866357011129E-2</v>
          </cell>
        </row>
        <row r="464">
          <cell r="D464">
            <v>2.3304759913582825E-2</v>
          </cell>
          <cell r="E464">
            <v>2.6709062003179653E-2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2"/>
  <sheetViews>
    <sheetView tabSelected="1" topLeftCell="A91" workbookViewId="0">
      <selection activeCell="F36" sqref="F36"/>
    </sheetView>
  </sheetViews>
  <sheetFormatPr defaultRowHeight="15" x14ac:dyDescent="0.25"/>
  <cols>
    <col min="1" max="1" width="3.28515625" customWidth="1"/>
    <col min="2" max="2" width="52.5703125" customWidth="1"/>
    <col min="3" max="3" width="13.7109375" customWidth="1"/>
    <col min="4" max="4" width="23.42578125" customWidth="1"/>
    <col min="5" max="5" width="4.28515625" customWidth="1"/>
    <col min="6" max="6" width="46.7109375" customWidth="1"/>
    <col min="7" max="7" width="15.28515625" customWidth="1"/>
    <col min="8" max="8" width="25.28515625" customWidth="1"/>
  </cols>
  <sheetData>
    <row r="1" spans="1:8" x14ac:dyDescent="0.25">
      <c r="A1" s="1"/>
      <c r="B1" s="1"/>
      <c r="C1" s="1"/>
      <c r="D1" s="1"/>
      <c r="E1" s="1"/>
      <c r="F1" s="1"/>
      <c r="G1" s="1"/>
      <c r="H1" s="1"/>
    </row>
    <row r="2" spans="1:8" ht="15.75" x14ac:dyDescent="0.25">
      <c r="A2" s="2"/>
      <c r="B2" s="2"/>
      <c r="C2" s="2" t="s">
        <v>0</v>
      </c>
      <c r="D2" s="2" t="s">
        <v>1</v>
      </c>
      <c r="E2" s="2"/>
      <c r="F2" s="2"/>
      <c r="G2" s="2" t="s">
        <v>0</v>
      </c>
      <c r="H2" s="2" t="s">
        <v>53</v>
      </c>
    </row>
    <row r="3" spans="1:8" ht="15.75" x14ac:dyDescent="0.25">
      <c r="A3" s="2"/>
      <c r="B3" s="2"/>
      <c r="C3" s="2" t="s">
        <v>2</v>
      </c>
      <c r="D3" s="2"/>
      <c r="E3" s="2"/>
      <c r="F3" s="2"/>
      <c r="G3" s="2" t="s">
        <v>2</v>
      </c>
      <c r="H3" s="2"/>
    </row>
    <row r="4" spans="1:8" ht="15.75" x14ac:dyDescent="0.25">
      <c r="A4" s="2"/>
      <c r="B4" s="2" t="s">
        <v>3</v>
      </c>
      <c r="C4" s="2"/>
      <c r="D4" s="2"/>
      <c r="E4" s="2"/>
      <c r="F4" s="2" t="s">
        <v>3</v>
      </c>
      <c r="G4" s="2"/>
      <c r="H4" s="2"/>
    </row>
    <row r="5" spans="1:8" ht="15.75" x14ac:dyDescent="0.25">
      <c r="A5" s="2"/>
      <c r="B5" s="2"/>
      <c r="C5" s="2" t="s">
        <v>4</v>
      </c>
      <c r="D5" s="2"/>
      <c r="E5" s="2"/>
      <c r="F5" s="2"/>
      <c r="G5" s="2" t="s">
        <v>4</v>
      </c>
      <c r="H5" s="2"/>
    </row>
    <row r="6" spans="1:8" ht="15.75" x14ac:dyDescent="0.25">
      <c r="A6" s="2"/>
      <c r="B6" s="3" t="s">
        <v>5</v>
      </c>
      <c r="C6" s="2"/>
      <c r="D6" s="2"/>
      <c r="E6" s="2"/>
      <c r="F6" s="3" t="s">
        <v>5</v>
      </c>
      <c r="G6" s="2"/>
      <c r="H6" s="2"/>
    </row>
    <row r="7" spans="1:8" ht="15.75" x14ac:dyDescent="0.25">
      <c r="A7" s="2"/>
      <c r="B7" s="3"/>
      <c r="C7" s="2"/>
      <c r="D7" s="2"/>
      <c r="E7" s="2"/>
      <c r="F7" s="3"/>
      <c r="G7" s="2"/>
      <c r="H7" s="2"/>
    </row>
    <row r="8" spans="1:8" ht="15.75" x14ac:dyDescent="0.25">
      <c r="A8" s="2" t="s">
        <v>6</v>
      </c>
      <c r="B8" s="2"/>
      <c r="C8" s="2"/>
      <c r="D8" s="2"/>
      <c r="E8" s="2" t="s">
        <v>54</v>
      </c>
      <c r="F8" s="2"/>
      <c r="G8" s="2"/>
      <c r="H8" s="2"/>
    </row>
    <row r="9" spans="1:8" ht="16.5" thickBot="1" x14ac:dyDescent="0.3">
      <c r="A9" s="2" t="s">
        <v>7</v>
      </c>
      <c r="B9" s="2"/>
      <c r="C9" s="2"/>
      <c r="D9" s="2"/>
      <c r="E9" s="2" t="s">
        <v>7</v>
      </c>
      <c r="F9" s="2"/>
      <c r="G9" s="2"/>
      <c r="H9" s="2"/>
    </row>
    <row r="10" spans="1:8" ht="15" customHeight="1" x14ac:dyDescent="0.25">
      <c r="A10" s="4" t="s">
        <v>8</v>
      </c>
      <c r="B10" s="5" t="s">
        <v>9</v>
      </c>
      <c r="C10" s="6" t="s">
        <v>10</v>
      </c>
      <c r="D10" s="6" t="s">
        <v>11</v>
      </c>
      <c r="E10" s="4" t="s">
        <v>8</v>
      </c>
      <c r="F10" s="5" t="s">
        <v>9</v>
      </c>
      <c r="G10" s="6" t="s">
        <v>10</v>
      </c>
      <c r="H10" s="6" t="s">
        <v>11</v>
      </c>
    </row>
    <row r="11" spans="1:8" x14ac:dyDescent="0.25">
      <c r="A11" s="7"/>
      <c r="B11" s="8"/>
      <c r="C11" s="9"/>
      <c r="D11" s="9"/>
      <c r="E11" s="7"/>
      <c r="F11" s="8"/>
      <c r="G11" s="9"/>
      <c r="H11" s="9"/>
    </row>
    <row r="12" spans="1:8" x14ac:dyDescent="0.25">
      <c r="A12" s="10"/>
      <c r="B12" s="11"/>
      <c r="C12" s="9"/>
      <c r="D12" s="12"/>
      <c r="E12" s="10"/>
      <c r="F12" s="11"/>
      <c r="G12" s="9"/>
      <c r="H12" s="12"/>
    </row>
    <row r="13" spans="1:8" ht="15.75" x14ac:dyDescent="0.25">
      <c r="A13" s="13">
        <v>1</v>
      </c>
      <c r="B13" s="14" t="s">
        <v>12</v>
      </c>
      <c r="C13" s="15">
        <f>'[1]Ж-1,7'!D23</f>
        <v>0.63121281980777</v>
      </c>
      <c r="D13" s="16" t="s">
        <v>13</v>
      </c>
      <c r="E13" s="57">
        <v>1</v>
      </c>
      <c r="F13" s="14" t="s">
        <v>12</v>
      </c>
      <c r="G13" s="15">
        <f>'[1]Ж-1,7'!E23</f>
        <v>0.31751181789239102</v>
      </c>
      <c r="H13" s="16" t="s">
        <v>13</v>
      </c>
    </row>
    <row r="14" spans="1:8" ht="15.75" x14ac:dyDescent="0.25">
      <c r="A14" s="13">
        <v>2</v>
      </c>
      <c r="B14" s="14" t="s">
        <v>14</v>
      </c>
      <c r="C14" s="15">
        <f>'[1]Ж-1,7'!D34</f>
        <v>0.53978159448045149</v>
      </c>
      <c r="D14" s="17" t="s">
        <v>15</v>
      </c>
      <c r="E14" s="56">
        <v>2</v>
      </c>
      <c r="F14" s="19" t="s">
        <v>18</v>
      </c>
      <c r="G14" s="20">
        <f>'[1]Ж-1,7'!E53</f>
        <v>0.3338846483139486</v>
      </c>
      <c r="H14" s="21" t="s">
        <v>19</v>
      </c>
    </row>
    <row r="15" spans="1:8" ht="15.75" x14ac:dyDescent="0.25">
      <c r="A15" s="18"/>
      <c r="B15" s="19"/>
      <c r="C15" s="20"/>
      <c r="D15" s="17" t="s">
        <v>16</v>
      </c>
      <c r="E15" s="56"/>
      <c r="F15" s="19" t="s">
        <v>20</v>
      </c>
      <c r="G15" s="20"/>
      <c r="H15" s="58"/>
    </row>
    <row r="16" spans="1:8" ht="15.75" x14ac:dyDescent="0.25">
      <c r="A16" s="18"/>
      <c r="B16" s="19"/>
      <c r="C16" s="20"/>
      <c r="D16" s="17" t="s">
        <v>17</v>
      </c>
      <c r="E16" s="57">
        <v>3</v>
      </c>
      <c r="F16" s="23" t="s">
        <v>22</v>
      </c>
      <c r="G16" s="15"/>
      <c r="H16" s="24" t="s">
        <v>23</v>
      </c>
    </row>
    <row r="17" spans="1:8" ht="15.75" x14ac:dyDescent="0.25">
      <c r="A17" s="18">
        <v>3</v>
      </c>
      <c r="B17" s="19" t="s">
        <v>18</v>
      </c>
      <c r="C17" s="20">
        <f>'[1]Ж-1,7'!D53</f>
        <v>0.26394599540037628</v>
      </c>
      <c r="D17" s="21" t="s">
        <v>19</v>
      </c>
      <c r="E17" s="57"/>
      <c r="F17" s="23" t="s">
        <v>24</v>
      </c>
      <c r="G17" s="15"/>
      <c r="H17" s="24" t="s">
        <v>25</v>
      </c>
    </row>
    <row r="18" spans="1:8" ht="15.75" x14ac:dyDescent="0.25">
      <c r="A18" s="18"/>
      <c r="B18" s="19" t="s">
        <v>20</v>
      </c>
      <c r="C18" s="20"/>
      <c r="D18" s="22"/>
      <c r="E18" s="56"/>
      <c r="F18" s="25" t="s">
        <v>26</v>
      </c>
      <c r="G18" s="20">
        <f>'[1]Ж-1,7'!E74</f>
        <v>0.21103838281056994</v>
      </c>
      <c r="H18" s="26" t="s">
        <v>27</v>
      </c>
    </row>
    <row r="19" spans="1:8" ht="15.75" x14ac:dyDescent="0.25">
      <c r="A19" s="13" t="s">
        <v>21</v>
      </c>
      <c r="B19" s="23" t="s">
        <v>22</v>
      </c>
      <c r="C19" s="15"/>
      <c r="D19" s="24" t="s">
        <v>23</v>
      </c>
      <c r="E19" s="56"/>
      <c r="F19" s="23" t="s">
        <v>28</v>
      </c>
      <c r="G19" s="15"/>
      <c r="H19" s="24" t="s">
        <v>29</v>
      </c>
    </row>
    <row r="20" spans="1:8" ht="15.75" x14ac:dyDescent="0.25">
      <c r="A20" s="13"/>
      <c r="B20" s="23" t="s">
        <v>24</v>
      </c>
      <c r="C20" s="15"/>
      <c r="D20" s="24" t="s">
        <v>25</v>
      </c>
      <c r="E20" s="56"/>
      <c r="F20" s="23" t="s">
        <v>30</v>
      </c>
      <c r="G20" s="15">
        <f>'[1]Ж-1,7'!E104</f>
        <v>4.2207676562113987E-2</v>
      </c>
      <c r="H20" s="24" t="s">
        <v>31</v>
      </c>
    </row>
    <row r="21" spans="1:8" ht="15.75" x14ac:dyDescent="0.25">
      <c r="A21" s="18"/>
      <c r="B21" s="25" t="s">
        <v>26</v>
      </c>
      <c r="C21" s="20">
        <f>'[1]Ж-1,7'!D74</f>
        <v>0.18144482663816605</v>
      </c>
      <c r="D21" s="26" t="s">
        <v>27</v>
      </c>
      <c r="E21" s="57">
        <v>4</v>
      </c>
      <c r="F21" s="59" t="s">
        <v>33</v>
      </c>
      <c r="G21" s="60">
        <f>'[1]Ж-1,7'!E112</f>
        <v>9.5510983763132763E-5</v>
      </c>
      <c r="H21" s="26" t="s">
        <v>34</v>
      </c>
    </row>
    <row r="22" spans="1:8" ht="15.75" x14ac:dyDescent="0.25">
      <c r="A22" s="18"/>
      <c r="B22" s="23" t="s">
        <v>28</v>
      </c>
      <c r="C22" s="15"/>
      <c r="D22" s="24" t="s">
        <v>29</v>
      </c>
      <c r="E22" s="56">
        <v>5</v>
      </c>
      <c r="F22" s="19" t="s">
        <v>36</v>
      </c>
      <c r="G22" s="20">
        <f>'[1]Ж-1,7'!E402</f>
        <v>0.53812213029290035</v>
      </c>
      <c r="H22" s="24" t="s">
        <v>34</v>
      </c>
    </row>
    <row r="23" spans="1:8" ht="15.75" x14ac:dyDescent="0.25">
      <c r="A23" s="18"/>
      <c r="B23" s="25" t="s">
        <v>30</v>
      </c>
      <c r="C23" s="27">
        <f>'[1]Ж-1,7'!D104</f>
        <v>3.2989968479666558E-2</v>
      </c>
      <c r="D23" s="24" t="s">
        <v>31</v>
      </c>
      <c r="E23" s="57">
        <v>6</v>
      </c>
      <c r="F23" s="14" t="s">
        <v>38</v>
      </c>
      <c r="G23" s="15">
        <f>'[1]Ж-1,7'!E437</f>
        <v>4.421866357011129E-2</v>
      </c>
      <c r="H23" s="24" t="s">
        <v>39</v>
      </c>
    </row>
    <row r="24" spans="1:8" ht="15.75" x14ac:dyDescent="0.25">
      <c r="A24" s="13" t="s">
        <v>32</v>
      </c>
      <c r="B24" s="14" t="s">
        <v>33</v>
      </c>
      <c r="C24" s="15">
        <f>'[1]Ж-1,7'!D112</f>
        <v>3.7326199881800362E-5</v>
      </c>
      <c r="D24" s="26" t="s">
        <v>34</v>
      </c>
      <c r="E24" s="57"/>
      <c r="F24" s="14" t="s">
        <v>40</v>
      </c>
      <c r="G24" s="15"/>
      <c r="H24" s="61"/>
    </row>
    <row r="25" spans="1:8" ht="15.75" x14ac:dyDescent="0.25">
      <c r="A25" s="18" t="s">
        <v>35</v>
      </c>
      <c r="B25" s="19" t="s">
        <v>36</v>
      </c>
      <c r="C25" s="20">
        <f>'[1]Ж-1,7'!D402</f>
        <v>0.42127233786431928</v>
      </c>
      <c r="D25" s="26" t="s">
        <v>34</v>
      </c>
      <c r="E25" s="57">
        <v>7</v>
      </c>
      <c r="F25" s="14" t="s">
        <v>42</v>
      </c>
      <c r="G25" s="15">
        <f>'[1]Ж-1,7'!E464</f>
        <v>2.6709062003179653E-2</v>
      </c>
      <c r="H25" s="24" t="s">
        <v>44</v>
      </c>
    </row>
    <row r="26" spans="1:8" ht="16.5" thickBot="1" x14ac:dyDescent="0.3">
      <c r="A26" s="13" t="s">
        <v>37</v>
      </c>
      <c r="B26" s="14" t="s">
        <v>38</v>
      </c>
      <c r="C26" s="15">
        <f>'[1]Ж-1,7'!D437</f>
        <v>4.6036069440936654E-2</v>
      </c>
      <c r="D26" s="24" t="s">
        <v>39</v>
      </c>
      <c r="E26" s="56"/>
      <c r="F26" s="14" t="s">
        <v>43</v>
      </c>
      <c r="G26" s="15"/>
      <c r="H26" s="62"/>
    </row>
    <row r="27" spans="1:8" ht="15.75" x14ac:dyDescent="0.25">
      <c r="A27" s="13"/>
      <c r="B27" s="14" t="s">
        <v>40</v>
      </c>
      <c r="C27" s="15"/>
      <c r="D27" s="24"/>
      <c r="E27" s="63"/>
      <c r="F27" s="50" t="s">
        <v>45</v>
      </c>
      <c r="G27" s="64">
        <f>SUM(G10:G26)</f>
        <v>1.513787892428978</v>
      </c>
      <c r="H27" s="65"/>
    </row>
    <row r="28" spans="1:8" ht="16.5" thickBot="1" x14ac:dyDescent="0.3">
      <c r="A28" s="13" t="s">
        <v>41</v>
      </c>
      <c r="B28" s="14" t="s">
        <v>42</v>
      </c>
      <c r="C28" s="15">
        <f>'[1]Ж-1,7'!D464</f>
        <v>2.3304759913582825E-2</v>
      </c>
      <c r="D28" s="24"/>
      <c r="E28" s="66"/>
      <c r="F28" s="67" t="s">
        <v>55</v>
      </c>
      <c r="G28" s="68"/>
      <c r="H28" s="69"/>
    </row>
    <row r="29" spans="1:8" ht="16.5" thickBot="1" x14ac:dyDescent="0.3">
      <c r="A29" s="13"/>
      <c r="B29" s="14" t="s">
        <v>43</v>
      </c>
      <c r="C29" s="15"/>
      <c r="D29" s="24" t="s">
        <v>44</v>
      </c>
      <c r="E29" s="40"/>
      <c r="F29" s="41" t="s">
        <v>56</v>
      </c>
      <c r="G29" s="42">
        <v>1.4452</v>
      </c>
      <c r="H29" s="43"/>
    </row>
    <row r="30" spans="1:8" ht="15.75" x14ac:dyDescent="0.25">
      <c r="A30" s="28"/>
      <c r="B30" s="29" t="s">
        <v>45</v>
      </c>
      <c r="C30" s="30">
        <f>SUM(C11:C29)</f>
        <v>2.1400256982251507</v>
      </c>
      <c r="D30" s="31"/>
      <c r="E30" s="28"/>
      <c r="F30" s="51" t="s">
        <v>50</v>
      </c>
      <c r="G30" s="46">
        <v>2.1800000000000002</v>
      </c>
      <c r="H30" s="70"/>
    </row>
    <row r="31" spans="1:8" ht="16.5" thickBot="1" x14ac:dyDescent="0.3">
      <c r="A31" s="32"/>
      <c r="B31" s="33" t="s">
        <v>46</v>
      </c>
      <c r="C31" s="34"/>
      <c r="D31" s="32"/>
      <c r="E31" s="32"/>
      <c r="F31" s="54" t="s">
        <v>46</v>
      </c>
      <c r="G31" s="48"/>
      <c r="H31" s="68"/>
    </row>
    <row r="32" spans="1:8" ht="15.75" x14ac:dyDescent="0.25">
      <c r="A32" s="35"/>
      <c r="B32" s="29" t="s">
        <v>47</v>
      </c>
      <c r="C32" s="36"/>
      <c r="D32" s="28"/>
    </row>
    <row r="33" spans="1:8" ht="16.5" thickBot="1" x14ac:dyDescent="0.3">
      <c r="A33" s="19"/>
      <c r="B33" s="37" t="s">
        <v>48</v>
      </c>
      <c r="C33" s="38">
        <f>C30-C14</f>
        <v>1.6002441037446991</v>
      </c>
      <c r="D33" s="39"/>
    </row>
    <row r="34" spans="1:8" ht="16.5" thickBot="1" x14ac:dyDescent="0.3">
      <c r="A34" s="40"/>
      <c r="B34" s="41" t="s">
        <v>49</v>
      </c>
      <c r="C34" s="42">
        <v>1.3345</v>
      </c>
      <c r="D34" s="43"/>
    </row>
    <row r="35" spans="1:8" ht="15.75" x14ac:dyDescent="0.25">
      <c r="A35" s="44"/>
      <c r="B35" s="45" t="s">
        <v>50</v>
      </c>
      <c r="C35" s="46">
        <f>C30*C34</f>
        <v>2.8558642942814636</v>
      </c>
      <c r="D35" s="47"/>
    </row>
    <row r="36" spans="1:8" ht="16.5" thickBot="1" x14ac:dyDescent="0.3">
      <c r="A36" s="44"/>
      <c r="B36" s="45" t="s">
        <v>46</v>
      </c>
      <c r="C36" s="48"/>
      <c r="D36" s="49"/>
      <c r="F36" s="2" t="s">
        <v>52</v>
      </c>
    </row>
    <row r="37" spans="1:8" ht="15.75" x14ac:dyDescent="0.25">
      <c r="A37" s="50"/>
      <c r="B37" s="51" t="s">
        <v>51</v>
      </c>
      <c r="C37" s="46">
        <f>C33*C34</f>
        <v>2.1355257564473011</v>
      </c>
      <c r="D37" s="52"/>
    </row>
    <row r="38" spans="1:8" ht="15.75" x14ac:dyDescent="0.25">
      <c r="A38" s="19"/>
      <c r="B38" s="45" t="s">
        <v>48</v>
      </c>
      <c r="C38" s="8"/>
      <c r="D38" s="39"/>
    </row>
    <row r="39" spans="1:8" ht="16.5" thickBot="1" x14ac:dyDescent="0.3">
      <c r="A39" s="53"/>
      <c r="B39" s="54"/>
      <c r="C39" s="48"/>
      <c r="D39" s="55"/>
    </row>
    <row r="40" spans="1:8" x14ac:dyDescent="0.25">
      <c r="A40" s="1"/>
      <c r="B40" s="1"/>
      <c r="C40" s="1"/>
      <c r="D40" s="1"/>
    </row>
    <row r="41" spans="1:8" x14ac:dyDescent="0.25">
      <c r="A41" s="1"/>
      <c r="B41" s="1"/>
      <c r="C41" s="1"/>
      <c r="D41" s="1"/>
    </row>
    <row r="42" spans="1:8" x14ac:dyDescent="0.25">
      <c r="A42" s="1"/>
      <c r="B42" s="1"/>
      <c r="C42" s="1"/>
      <c r="D42" s="1"/>
    </row>
    <row r="43" spans="1:8" x14ac:dyDescent="0.25">
      <c r="A43" s="1"/>
      <c r="B43" s="1"/>
      <c r="C43" s="1"/>
      <c r="D43" s="1"/>
    </row>
    <row r="44" spans="1:8" ht="15.75" x14ac:dyDescent="0.25">
      <c r="A44" s="1"/>
      <c r="B44" s="2" t="s">
        <v>52</v>
      </c>
      <c r="C44" s="1"/>
      <c r="D44" s="1"/>
    </row>
    <row r="48" spans="1:8" ht="15.75" x14ac:dyDescent="0.25">
      <c r="A48" s="2"/>
      <c r="B48" s="2"/>
      <c r="C48" s="2" t="s">
        <v>0</v>
      </c>
      <c r="D48" s="2" t="s">
        <v>57</v>
      </c>
      <c r="E48" s="2"/>
      <c r="F48" s="2"/>
      <c r="G48" s="2" t="s">
        <v>0</v>
      </c>
      <c r="H48" s="2" t="s">
        <v>61</v>
      </c>
    </row>
    <row r="49" spans="1:8" ht="15.75" x14ac:dyDescent="0.25">
      <c r="A49" s="2"/>
      <c r="B49" s="2"/>
      <c r="C49" s="2" t="s">
        <v>2</v>
      </c>
      <c r="D49" s="2"/>
      <c r="E49" s="2"/>
      <c r="F49" s="2"/>
      <c r="G49" s="2" t="s">
        <v>2</v>
      </c>
      <c r="H49" s="2"/>
    </row>
    <row r="50" spans="1:8" ht="15.75" x14ac:dyDescent="0.25">
      <c r="A50" s="2"/>
      <c r="B50" s="2" t="s">
        <v>3</v>
      </c>
      <c r="C50" s="2"/>
      <c r="D50" s="2"/>
      <c r="E50" s="2"/>
      <c r="F50" s="2" t="s">
        <v>3</v>
      </c>
      <c r="G50" s="2"/>
      <c r="H50" s="2"/>
    </row>
    <row r="51" spans="1:8" ht="15.75" x14ac:dyDescent="0.25">
      <c r="A51" s="2"/>
      <c r="B51" s="2"/>
      <c r="C51" s="2" t="s">
        <v>4</v>
      </c>
      <c r="D51" s="2"/>
      <c r="E51" s="2"/>
      <c r="F51" s="2"/>
      <c r="G51" s="2" t="s">
        <v>4</v>
      </c>
      <c r="H51" s="2"/>
    </row>
    <row r="52" spans="1:8" ht="15.75" x14ac:dyDescent="0.25">
      <c r="A52" s="2"/>
      <c r="B52" s="3" t="s">
        <v>5</v>
      </c>
      <c r="C52" s="2"/>
      <c r="D52" s="2"/>
      <c r="E52" s="2"/>
      <c r="F52" s="3" t="s">
        <v>5</v>
      </c>
      <c r="G52" s="2"/>
      <c r="H52" s="2"/>
    </row>
    <row r="53" spans="1:8" ht="15.75" x14ac:dyDescent="0.25">
      <c r="A53" s="2"/>
      <c r="B53" s="3"/>
      <c r="C53" s="2"/>
      <c r="D53" s="2"/>
      <c r="E53" s="2"/>
      <c r="F53" s="3"/>
      <c r="G53" s="2"/>
      <c r="H53" s="2"/>
    </row>
    <row r="54" spans="1:8" ht="15.75" x14ac:dyDescent="0.25">
      <c r="A54" s="2" t="s">
        <v>58</v>
      </c>
      <c r="B54" s="2"/>
      <c r="C54" s="2"/>
      <c r="D54" s="2"/>
      <c r="E54" s="2" t="s">
        <v>62</v>
      </c>
      <c r="F54" s="2"/>
      <c r="G54" s="2"/>
      <c r="H54" s="2"/>
    </row>
    <row r="55" spans="1:8" ht="16.5" thickBot="1" x14ac:dyDescent="0.3">
      <c r="A55" s="2" t="s">
        <v>59</v>
      </c>
      <c r="B55" s="2"/>
      <c r="C55" s="2"/>
      <c r="D55" s="2"/>
      <c r="E55" s="2" t="s">
        <v>59</v>
      </c>
      <c r="F55" s="2"/>
      <c r="G55" s="2"/>
      <c r="H55" s="2"/>
    </row>
    <row r="56" spans="1:8" x14ac:dyDescent="0.25">
      <c r="A56" s="4" t="s">
        <v>8</v>
      </c>
      <c r="B56" s="5" t="s">
        <v>9</v>
      </c>
      <c r="C56" s="6" t="s">
        <v>10</v>
      </c>
      <c r="D56" s="6" t="s">
        <v>11</v>
      </c>
      <c r="E56" s="4" t="s">
        <v>8</v>
      </c>
      <c r="F56" s="5" t="s">
        <v>9</v>
      </c>
      <c r="G56" s="6" t="s">
        <v>10</v>
      </c>
      <c r="H56" s="6" t="s">
        <v>11</v>
      </c>
    </row>
    <row r="57" spans="1:8" x14ac:dyDescent="0.25">
      <c r="A57" s="7"/>
      <c r="B57" s="8"/>
      <c r="C57" s="9"/>
      <c r="D57" s="9"/>
      <c r="E57" s="7"/>
      <c r="F57" s="8"/>
      <c r="G57" s="9"/>
      <c r="H57" s="9"/>
    </row>
    <row r="58" spans="1:8" x14ac:dyDescent="0.25">
      <c r="A58" s="10"/>
      <c r="B58" s="11"/>
      <c r="C58" s="9"/>
      <c r="D58" s="12"/>
      <c r="E58" s="10"/>
      <c r="F58" s="11"/>
      <c r="G58" s="9"/>
      <c r="H58" s="12"/>
    </row>
    <row r="59" spans="1:8" ht="15.75" x14ac:dyDescent="0.25">
      <c r="A59" s="57">
        <v>1</v>
      </c>
      <c r="B59" s="14" t="s">
        <v>12</v>
      </c>
      <c r="C59" s="15">
        <v>0.40739999999999998</v>
      </c>
      <c r="D59" s="16" t="s">
        <v>13</v>
      </c>
      <c r="E59" s="57">
        <v>1</v>
      </c>
      <c r="F59" s="14" t="s">
        <v>12</v>
      </c>
      <c r="G59" s="15">
        <v>0.42220000000000002</v>
      </c>
      <c r="H59" s="16" t="s">
        <v>13</v>
      </c>
    </row>
    <row r="60" spans="1:8" ht="15.75" x14ac:dyDescent="0.25">
      <c r="A60" s="56">
        <v>2</v>
      </c>
      <c r="B60" s="19" t="s">
        <v>18</v>
      </c>
      <c r="C60" s="20">
        <v>0.26850000000000002</v>
      </c>
      <c r="D60" s="21" t="s">
        <v>19</v>
      </c>
      <c r="E60" s="56">
        <v>2</v>
      </c>
      <c r="F60" s="19" t="s">
        <v>18</v>
      </c>
      <c r="G60" s="20">
        <v>0.26079999999999998</v>
      </c>
      <c r="H60" s="21" t="s">
        <v>19</v>
      </c>
    </row>
    <row r="61" spans="1:8" ht="15.75" x14ac:dyDescent="0.25">
      <c r="A61" s="56"/>
      <c r="B61" s="19" t="s">
        <v>20</v>
      </c>
      <c r="C61" s="20"/>
      <c r="D61" s="58"/>
      <c r="E61" s="56"/>
      <c r="F61" s="19" t="s">
        <v>20</v>
      </c>
      <c r="G61" s="20"/>
      <c r="H61" s="58"/>
    </row>
    <row r="62" spans="1:8" ht="15.75" x14ac:dyDescent="0.25">
      <c r="A62" s="57">
        <v>3</v>
      </c>
      <c r="B62" s="23" t="s">
        <v>22</v>
      </c>
      <c r="C62" s="15"/>
      <c r="D62" s="24" t="s">
        <v>23</v>
      </c>
      <c r="E62" s="57">
        <v>3</v>
      </c>
      <c r="F62" s="23" t="s">
        <v>22</v>
      </c>
      <c r="G62" s="15"/>
      <c r="H62" s="24" t="s">
        <v>23</v>
      </c>
    </row>
    <row r="63" spans="1:8" ht="15.75" x14ac:dyDescent="0.25">
      <c r="A63" s="57"/>
      <c r="B63" s="23" t="s">
        <v>24</v>
      </c>
      <c r="C63" s="15"/>
      <c r="D63" s="24" t="s">
        <v>25</v>
      </c>
      <c r="E63" s="57"/>
      <c r="F63" s="23" t="s">
        <v>24</v>
      </c>
      <c r="G63" s="15"/>
      <c r="H63" s="24" t="s">
        <v>25</v>
      </c>
    </row>
    <row r="64" spans="1:8" ht="15.75" x14ac:dyDescent="0.25">
      <c r="A64" s="56"/>
      <c r="B64" s="25" t="s">
        <v>26</v>
      </c>
      <c r="C64" s="20">
        <v>0.21049999999999999</v>
      </c>
      <c r="D64" s="26" t="s">
        <v>27</v>
      </c>
      <c r="E64" s="56"/>
      <c r="F64" s="25" t="s">
        <v>26</v>
      </c>
      <c r="G64" s="20">
        <v>0.21149999999999999</v>
      </c>
      <c r="H64" s="26" t="s">
        <v>27</v>
      </c>
    </row>
    <row r="65" spans="1:8" ht="15.75" x14ac:dyDescent="0.25">
      <c r="A65" s="56"/>
      <c r="B65" s="23" t="s">
        <v>28</v>
      </c>
      <c r="C65" s="15">
        <v>0</v>
      </c>
      <c r="D65" s="24" t="s">
        <v>29</v>
      </c>
      <c r="E65" s="56"/>
      <c r="F65" s="23" t="s">
        <v>28</v>
      </c>
      <c r="G65" s="15">
        <f>'[1]Ж-1,7'!G78</f>
        <v>0</v>
      </c>
      <c r="H65" s="24" t="s">
        <v>29</v>
      </c>
    </row>
    <row r="66" spans="1:8" ht="15.75" x14ac:dyDescent="0.25">
      <c r="A66" s="56"/>
      <c r="B66" s="23" t="s">
        <v>30</v>
      </c>
      <c r="C66" s="15">
        <v>4.2099999999999999E-2</v>
      </c>
      <c r="D66" s="24" t="s">
        <v>31</v>
      </c>
      <c r="E66" s="56"/>
      <c r="F66" s="23" t="s">
        <v>30</v>
      </c>
      <c r="G66" s="15">
        <v>4.2299999999999997E-2</v>
      </c>
      <c r="H66" s="24" t="s">
        <v>31</v>
      </c>
    </row>
    <row r="67" spans="1:8" ht="15.75" x14ac:dyDescent="0.25">
      <c r="A67" s="57">
        <v>4</v>
      </c>
      <c r="B67" s="59" t="s">
        <v>33</v>
      </c>
      <c r="C67" s="60">
        <v>1E-4</v>
      </c>
      <c r="D67" s="26" t="s">
        <v>34</v>
      </c>
      <c r="E67" s="57">
        <v>4</v>
      </c>
      <c r="F67" s="59" t="s">
        <v>33</v>
      </c>
      <c r="G67" s="60">
        <v>2.0000000000000001E-4</v>
      </c>
      <c r="H67" s="26" t="s">
        <v>34</v>
      </c>
    </row>
    <row r="68" spans="1:8" ht="15.75" x14ac:dyDescent="0.25">
      <c r="A68" s="56">
        <v>5</v>
      </c>
      <c r="B68" s="19" t="s">
        <v>36</v>
      </c>
      <c r="C68" s="20">
        <v>0.50729999999999997</v>
      </c>
      <c r="D68" s="24" t="s">
        <v>34</v>
      </c>
      <c r="E68" s="56">
        <v>5</v>
      </c>
      <c r="F68" s="19" t="s">
        <v>36</v>
      </c>
      <c r="G68" s="20">
        <v>0.51739999999999997</v>
      </c>
      <c r="H68" s="24" t="s">
        <v>34</v>
      </c>
    </row>
    <row r="69" spans="1:8" ht="15.75" x14ac:dyDescent="0.25">
      <c r="A69" s="57">
        <v>6</v>
      </c>
      <c r="B69" s="14" t="s">
        <v>38</v>
      </c>
      <c r="C69" s="15">
        <v>4.2000000000000003E-2</v>
      </c>
      <c r="D69" s="24" t="s">
        <v>39</v>
      </c>
      <c r="E69" s="57">
        <v>6</v>
      </c>
      <c r="F69" s="14" t="s">
        <v>38</v>
      </c>
      <c r="G69" s="15">
        <v>4.2200000000000001E-2</v>
      </c>
      <c r="H69" s="24" t="s">
        <v>39</v>
      </c>
    </row>
    <row r="70" spans="1:8" ht="15.75" x14ac:dyDescent="0.25">
      <c r="A70" s="57"/>
      <c r="B70" s="14" t="s">
        <v>40</v>
      </c>
      <c r="C70" s="15"/>
      <c r="D70" s="61"/>
      <c r="E70" s="57"/>
      <c r="F70" s="14" t="s">
        <v>40</v>
      </c>
      <c r="G70" s="15"/>
      <c r="H70" s="61"/>
    </row>
    <row r="71" spans="1:8" ht="15.75" x14ac:dyDescent="0.25">
      <c r="A71" s="57">
        <v>7</v>
      </c>
      <c r="B71" s="14" t="s">
        <v>42</v>
      </c>
      <c r="C71" s="15">
        <v>2.53E-2</v>
      </c>
      <c r="D71" s="24" t="s">
        <v>44</v>
      </c>
      <c r="E71" s="57">
        <v>7</v>
      </c>
      <c r="F71" s="14" t="s">
        <v>42</v>
      </c>
      <c r="G71" s="15">
        <v>2.2200000000000001E-2</v>
      </c>
      <c r="H71" s="24" t="s">
        <v>44</v>
      </c>
    </row>
    <row r="72" spans="1:8" ht="16.5" thickBot="1" x14ac:dyDescent="0.3">
      <c r="A72" s="71"/>
      <c r="B72" s="72" t="s">
        <v>43</v>
      </c>
      <c r="C72" s="73"/>
      <c r="D72" s="74"/>
      <c r="E72" s="71"/>
      <c r="F72" s="72" t="s">
        <v>43</v>
      </c>
      <c r="G72" s="73"/>
      <c r="H72" s="74"/>
    </row>
    <row r="73" spans="1:8" ht="15.75" x14ac:dyDescent="0.25">
      <c r="A73" s="75"/>
      <c r="B73" s="50" t="s">
        <v>45</v>
      </c>
      <c r="C73" s="76">
        <f>SUM(C59:C72)</f>
        <v>1.5032000000000001</v>
      </c>
      <c r="D73" s="70"/>
      <c r="E73" s="79"/>
      <c r="F73" s="50" t="s">
        <v>45</v>
      </c>
      <c r="G73" s="76">
        <f>SUM(G59:G72)</f>
        <v>1.5188000000000001</v>
      </c>
      <c r="H73" s="70"/>
    </row>
    <row r="74" spans="1:8" ht="16.5" thickBot="1" x14ac:dyDescent="0.3">
      <c r="A74" s="77"/>
      <c r="B74" s="67" t="s">
        <v>60</v>
      </c>
      <c r="C74" s="78"/>
      <c r="D74" s="68"/>
      <c r="E74" s="79"/>
      <c r="F74" s="67" t="s">
        <v>60</v>
      </c>
      <c r="G74" s="78"/>
      <c r="H74" s="68"/>
    </row>
    <row r="75" spans="1:8" ht="16.5" thickBot="1" x14ac:dyDescent="0.3">
      <c r="A75" s="40"/>
      <c r="B75" s="41" t="s">
        <v>56</v>
      </c>
      <c r="C75" s="42">
        <v>1.476</v>
      </c>
      <c r="D75" s="43"/>
      <c r="E75" s="40"/>
      <c r="F75" s="41" t="s">
        <v>56</v>
      </c>
      <c r="G75" s="42">
        <v>1.4894000000000001</v>
      </c>
      <c r="H75" s="43"/>
    </row>
    <row r="76" spans="1:8" ht="15.75" x14ac:dyDescent="0.25">
      <c r="A76" s="28"/>
      <c r="B76" s="51" t="s">
        <v>50</v>
      </c>
      <c r="C76" s="46">
        <v>2.21</v>
      </c>
      <c r="D76" s="70"/>
      <c r="E76" s="28"/>
      <c r="F76" s="51" t="s">
        <v>50</v>
      </c>
      <c r="G76" s="46">
        <f>G73*G75</f>
        <v>2.2621007200000003</v>
      </c>
      <c r="H76" s="70"/>
    </row>
    <row r="77" spans="1:8" ht="16.5" thickBot="1" x14ac:dyDescent="0.3">
      <c r="A77" s="32"/>
      <c r="B77" s="54" t="s">
        <v>46</v>
      </c>
      <c r="C77" s="48"/>
      <c r="D77" s="68"/>
      <c r="E77" s="32"/>
      <c r="F77" s="54" t="s">
        <v>46</v>
      </c>
      <c r="G77" s="48"/>
      <c r="H77" s="68"/>
    </row>
    <row r="78" spans="1:8" x14ac:dyDescent="0.25">
      <c r="A78" s="1"/>
      <c r="B78" s="1"/>
      <c r="C78" s="1"/>
      <c r="D78" s="1"/>
      <c r="E78" s="1"/>
      <c r="F78" s="1"/>
      <c r="G78" s="1"/>
      <c r="H78" s="1"/>
    </row>
    <row r="79" spans="1:8" ht="15.75" x14ac:dyDescent="0.25">
      <c r="A79" s="1"/>
      <c r="B79" s="2"/>
      <c r="C79" s="1"/>
      <c r="D79" s="1"/>
      <c r="E79" s="1"/>
      <c r="F79" s="2"/>
      <c r="G79" s="1"/>
      <c r="H79" s="1"/>
    </row>
    <row r="80" spans="1:8" x14ac:dyDescent="0.25">
      <c r="A80" s="1"/>
      <c r="B80" s="1"/>
      <c r="C80" s="1"/>
      <c r="D80" s="1"/>
      <c r="E80" s="1"/>
      <c r="F80" s="1"/>
      <c r="G80" s="1"/>
      <c r="H80" s="1"/>
    </row>
    <row r="81" spans="1:8" x14ac:dyDescent="0.25">
      <c r="A81" s="1"/>
      <c r="B81" s="1"/>
      <c r="C81" s="1"/>
      <c r="D81" s="1"/>
      <c r="E81" s="1"/>
      <c r="F81" s="1"/>
      <c r="G81" s="1"/>
      <c r="H81" s="1"/>
    </row>
    <row r="82" spans="1:8" x14ac:dyDescent="0.25">
      <c r="A82" s="1"/>
      <c r="B82" s="1"/>
      <c r="C82" s="1"/>
      <c r="D82" s="1"/>
      <c r="E82" s="1"/>
      <c r="F82" s="1"/>
      <c r="G82" s="1"/>
      <c r="H82" s="1"/>
    </row>
    <row r="83" spans="1:8" x14ac:dyDescent="0.25">
      <c r="A83" s="1"/>
      <c r="B83" s="1"/>
      <c r="C83" s="1"/>
      <c r="D83" s="1"/>
      <c r="E83" s="1"/>
      <c r="F83" s="1"/>
      <c r="G83" s="1"/>
      <c r="H83" s="1"/>
    </row>
    <row r="84" spans="1:8" ht="15.75" x14ac:dyDescent="0.25">
      <c r="A84" s="1"/>
      <c r="B84" s="2" t="s">
        <v>52</v>
      </c>
      <c r="C84" s="1"/>
      <c r="D84" s="1"/>
      <c r="E84" s="1"/>
      <c r="F84" s="2" t="s">
        <v>52</v>
      </c>
      <c r="G84" s="1"/>
      <c r="H84" s="1"/>
    </row>
    <row r="88" spans="1:8" ht="15.75" x14ac:dyDescent="0.25">
      <c r="A88" s="2"/>
      <c r="B88" s="2"/>
      <c r="C88" s="2" t="s">
        <v>0</v>
      </c>
      <c r="D88" s="2" t="s">
        <v>63</v>
      </c>
    </row>
    <row r="89" spans="1:8" ht="15.75" x14ac:dyDescent="0.25">
      <c r="A89" s="2"/>
      <c r="B89" s="2"/>
      <c r="C89" s="2" t="s">
        <v>2</v>
      </c>
      <c r="D89" s="2"/>
    </row>
    <row r="90" spans="1:8" ht="15.75" x14ac:dyDescent="0.25">
      <c r="A90" s="2"/>
      <c r="B90" s="2" t="s">
        <v>3</v>
      </c>
      <c r="C90" s="2"/>
      <c r="D90" s="2"/>
    </row>
    <row r="91" spans="1:8" ht="15.75" x14ac:dyDescent="0.25">
      <c r="A91" s="2"/>
      <c r="B91" s="2"/>
      <c r="C91" s="2" t="s">
        <v>4</v>
      </c>
      <c r="D91" s="2"/>
    </row>
    <row r="92" spans="1:8" ht="15.75" x14ac:dyDescent="0.25">
      <c r="A92" s="2"/>
      <c r="B92" s="3" t="s">
        <v>5</v>
      </c>
      <c r="C92" s="2"/>
      <c r="D92" s="2"/>
    </row>
    <row r="93" spans="1:8" ht="15.75" x14ac:dyDescent="0.25">
      <c r="A93" s="2" t="s">
        <v>64</v>
      </c>
      <c r="B93" s="2"/>
      <c r="C93" s="2"/>
      <c r="D93" s="2"/>
    </row>
    <row r="94" spans="1:8" ht="15.75" x14ac:dyDescent="0.25">
      <c r="A94" s="2" t="s">
        <v>59</v>
      </c>
      <c r="B94" s="2"/>
      <c r="C94" s="2"/>
      <c r="D94" s="2"/>
    </row>
    <row r="95" spans="1:8" ht="16.5" thickBot="1" x14ac:dyDescent="0.3">
      <c r="A95" s="2"/>
      <c r="B95" s="2"/>
      <c r="C95" s="2"/>
      <c r="D95" s="2"/>
    </row>
    <row r="96" spans="1:8" x14ac:dyDescent="0.25">
      <c r="A96" s="4" t="s">
        <v>8</v>
      </c>
      <c r="B96" s="5" t="s">
        <v>9</v>
      </c>
      <c r="C96" s="6" t="s">
        <v>10</v>
      </c>
      <c r="D96" s="6" t="s">
        <v>11</v>
      </c>
    </row>
    <row r="97" spans="1:4" x14ac:dyDescent="0.25">
      <c r="A97" s="7"/>
      <c r="B97" s="8"/>
      <c r="C97" s="9"/>
      <c r="D97" s="9"/>
    </row>
    <row r="98" spans="1:4" x14ac:dyDescent="0.25">
      <c r="A98" s="10"/>
      <c r="B98" s="11"/>
      <c r="C98" s="9"/>
      <c r="D98" s="12"/>
    </row>
    <row r="99" spans="1:4" ht="15.75" x14ac:dyDescent="0.25">
      <c r="A99" s="13">
        <v>1</v>
      </c>
      <c r="B99" s="14" t="s">
        <v>65</v>
      </c>
      <c r="C99" s="15">
        <v>4.4900000000000002E-2</v>
      </c>
      <c r="D99" s="58"/>
    </row>
    <row r="100" spans="1:4" ht="15.75" x14ac:dyDescent="0.25">
      <c r="A100" s="18"/>
      <c r="B100" s="19" t="s">
        <v>66</v>
      </c>
      <c r="C100" s="20"/>
      <c r="D100" s="44"/>
    </row>
    <row r="101" spans="1:4" ht="15.75" x14ac:dyDescent="0.25">
      <c r="A101" s="18" t="s">
        <v>67</v>
      </c>
      <c r="B101" s="19" t="s">
        <v>18</v>
      </c>
      <c r="C101" s="20">
        <v>0.3947</v>
      </c>
      <c r="D101" s="44"/>
    </row>
    <row r="102" spans="1:4" ht="15.75" x14ac:dyDescent="0.25">
      <c r="A102" s="18"/>
      <c r="B102" s="19" t="s">
        <v>20</v>
      </c>
      <c r="C102" s="20"/>
      <c r="D102" s="44"/>
    </row>
    <row r="103" spans="1:4" ht="15.75" x14ac:dyDescent="0.25">
      <c r="A103" s="13" t="s">
        <v>68</v>
      </c>
      <c r="B103" s="14" t="s">
        <v>38</v>
      </c>
      <c r="C103" s="15">
        <v>3.0800000000000001E-2</v>
      </c>
      <c r="D103" s="62"/>
    </row>
    <row r="104" spans="1:4" ht="16.5" thickBot="1" x14ac:dyDescent="0.3">
      <c r="A104" s="80"/>
      <c r="B104" s="81" t="s">
        <v>40</v>
      </c>
      <c r="C104" s="27"/>
      <c r="D104" s="82"/>
    </row>
    <row r="105" spans="1:4" ht="15.75" x14ac:dyDescent="0.25">
      <c r="A105" s="75"/>
      <c r="B105" s="50" t="s">
        <v>45</v>
      </c>
      <c r="C105" s="76">
        <f>C99+C103+C101</f>
        <v>0.47039999999999998</v>
      </c>
      <c r="D105" s="70"/>
    </row>
    <row r="106" spans="1:4" ht="16.5" thickBot="1" x14ac:dyDescent="0.3">
      <c r="A106" s="77"/>
      <c r="B106" s="67" t="s">
        <v>60</v>
      </c>
      <c r="C106" s="78"/>
      <c r="D106" s="68"/>
    </row>
    <row r="107" spans="1:4" ht="16.5" thickBot="1" x14ac:dyDescent="0.3">
      <c r="A107" s="40"/>
      <c r="B107" s="41" t="s">
        <v>56</v>
      </c>
      <c r="C107" s="42">
        <v>1.6763999999999999</v>
      </c>
      <c r="D107" s="43"/>
    </row>
    <row r="108" spans="1:4" ht="15.75" x14ac:dyDescent="0.25">
      <c r="A108" s="28"/>
      <c r="B108" s="51" t="s">
        <v>50</v>
      </c>
      <c r="C108" s="46">
        <f>C105*C107</f>
        <v>0.78857855999999993</v>
      </c>
      <c r="D108" s="70"/>
    </row>
    <row r="109" spans="1:4" ht="16.5" thickBot="1" x14ac:dyDescent="0.3">
      <c r="A109" s="32"/>
      <c r="B109" s="54" t="s">
        <v>46</v>
      </c>
      <c r="C109" s="48"/>
      <c r="D109" s="68"/>
    </row>
    <row r="110" spans="1:4" x14ac:dyDescent="0.25">
      <c r="A110" s="1"/>
      <c r="B110" s="1"/>
      <c r="C110" s="1"/>
      <c r="D110" s="1"/>
    </row>
    <row r="111" spans="1:4" ht="15.75" x14ac:dyDescent="0.25">
      <c r="A111" s="1"/>
      <c r="B111" s="2"/>
      <c r="C111" s="1"/>
      <c r="D111" s="1"/>
    </row>
    <row r="112" spans="1:4" x14ac:dyDescent="0.25">
      <c r="A112" s="1"/>
      <c r="B112" s="1"/>
      <c r="C112" s="1"/>
      <c r="D112" s="1"/>
    </row>
    <row r="113" spans="1:4" x14ac:dyDescent="0.25">
      <c r="A113" s="1"/>
      <c r="B113" s="1"/>
      <c r="C113" s="1"/>
      <c r="D113" s="1"/>
    </row>
    <row r="114" spans="1:4" ht="15.75" x14ac:dyDescent="0.25">
      <c r="A114" s="1"/>
      <c r="B114" s="2" t="s">
        <v>52</v>
      </c>
      <c r="C114" s="1"/>
      <c r="D114" s="1"/>
    </row>
    <row r="115" spans="1:4" x14ac:dyDescent="0.25">
      <c r="A115" s="1"/>
      <c r="B115" s="1"/>
      <c r="C115" s="1"/>
      <c r="D115" s="1"/>
    </row>
    <row r="116" spans="1:4" x14ac:dyDescent="0.25">
      <c r="A116" s="1"/>
      <c r="B116" s="1"/>
      <c r="C116" s="1"/>
      <c r="D116" s="1"/>
    </row>
    <row r="117" spans="1:4" x14ac:dyDescent="0.25">
      <c r="A117" s="1"/>
      <c r="B117" s="1"/>
      <c r="C117" s="1"/>
      <c r="D117" s="1"/>
    </row>
    <row r="118" spans="1:4" x14ac:dyDescent="0.25">
      <c r="A118" s="1"/>
      <c r="B118" s="1"/>
      <c r="C118" s="1"/>
      <c r="D118" s="1"/>
    </row>
    <row r="119" spans="1:4" x14ac:dyDescent="0.25">
      <c r="A119" s="1"/>
      <c r="B119" s="1"/>
      <c r="C119" s="1"/>
      <c r="D119" s="1"/>
    </row>
    <row r="120" spans="1:4" x14ac:dyDescent="0.25">
      <c r="A120" s="1"/>
      <c r="B120" s="1"/>
      <c r="C120" s="1"/>
      <c r="D120" s="1"/>
    </row>
    <row r="121" spans="1:4" x14ac:dyDescent="0.25">
      <c r="A121" s="1"/>
      <c r="B121" s="1"/>
      <c r="C121" s="1"/>
      <c r="D121" s="1"/>
    </row>
    <row r="122" spans="1:4" x14ac:dyDescent="0.25">
      <c r="A122" s="1"/>
      <c r="B122" s="1"/>
      <c r="C122" s="1"/>
      <c r="D122" s="1"/>
    </row>
    <row r="123" spans="1:4" x14ac:dyDescent="0.25">
      <c r="A123" s="1"/>
      <c r="B123" s="1"/>
      <c r="C123" s="1"/>
      <c r="D123" s="1"/>
    </row>
    <row r="124" spans="1:4" x14ac:dyDescent="0.25">
      <c r="A124" s="1"/>
      <c r="B124" s="1"/>
      <c r="C124" s="1"/>
      <c r="D124" s="1"/>
    </row>
    <row r="125" spans="1:4" x14ac:dyDescent="0.25">
      <c r="A125" s="1"/>
      <c r="B125" s="1"/>
      <c r="C125" s="1"/>
      <c r="D125" s="1"/>
    </row>
    <row r="126" spans="1:4" x14ac:dyDescent="0.25">
      <c r="A126" s="1"/>
      <c r="B126" s="1"/>
      <c r="C126" s="1"/>
      <c r="D126" s="1"/>
    </row>
    <row r="127" spans="1:4" x14ac:dyDescent="0.25">
      <c r="A127" s="1"/>
      <c r="B127" s="1"/>
      <c r="C127" s="1"/>
      <c r="D127" s="1"/>
    </row>
    <row r="128" spans="1:4" x14ac:dyDescent="0.25">
      <c r="A128" s="1"/>
      <c r="B128" s="1"/>
      <c r="C128" s="1"/>
      <c r="D128" s="1"/>
    </row>
    <row r="129" spans="1:4" x14ac:dyDescent="0.25">
      <c r="A129" s="1"/>
      <c r="B129" s="1"/>
      <c r="C129" s="1"/>
      <c r="D129" s="1"/>
    </row>
    <row r="130" spans="1:4" x14ac:dyDescent="0.25">
      <c r="A130" s="1"/>
      <c r="B130" s="1"/>
      <c r="C130" s="1"/>
      <c r="D130" s="1"/>
    </row>
    <row r="131" spans="1:4" x14ac:dyDescent="0.25">
      <c r="A131" s="1"/>
      <c r="B131" s="1"/>
      <c r="C131" s="1"/>
      <c r="D131" s="1"/>
    </row>
    <row r="132" spans="1:4" x14ac:dyDescent="0.25">
      <c r="A132" s="1"/>
      <c r="B132" s="1"/>
      <c r="C132" s="1"/>
      <c r="D132" s="1"/>
    </row>
    <row r="133" spans="1:4" x14ac:dyDescent="0.25">
      <c r="A133" s="1"/>
      <c r="B133" s="1"/>
      <c r="C133" s="1"/>
      <c r="D133" s="1"/>
    </row>
    <row r="134" spans="1:4" x14ac:dyDescent="0.25">
      <c r="A134" s="1"/>
      <c r="B134" s="1"/>
      <c r="C134" s="1"/>
      <c r="D134" s="1"/>
    </row>
    <row r="135" spans="1:4" x14ac:dyDescent="0.25">
      <c r="A135" s="1"/>
      <c r="B135" s="1"/>
      <c r="C135" s="1"/>
      <c r="D135" s="1"/>
    </row>
    <row r="136" spans="1:4" x14ac:dyDescent="0.25">
      <c r="A136" s="1"/>
      <c r="B136" s="1"/>
      <c r="C136" s="1"/>
      <c r="D136" s="1"/>
    </row>
    <row r="137" spans="1:4" x14ac:dyDescent="0.25">
      <c r="A137" s="1"/>
      <c r="B137" s="1"/>
      <c r="C137" s="1"/>
      <c r="D137" s="1"/>
    </row>
    <row r="138" spans="1:4" x14ac:dyDescent="0.25">
      <c r="A138" s="1"/>
      <c r="B138" s="1"/>
      <c r="C138" s="1"/>
      <c r="D138" s="1"/>
    </row>
    <row r="139" spans="1:4" x14ac:dyDescent="0.25">
      <c r="A139" s="1"/>
      <c r="B139" s="1"/>
      <c r="C139" s="1"/>
      <c r="D139" s="1"/>
    </row>
    <row r="140" spans="1:4" x14ac:dyDescent="0.25">
      <c r="A140" s="1"/>
      <c r="B140" s="1"/>
      <c r="C140" s="1"/>
      <c r="D140" s="1"/>
    </row>
    <row r="141" spans="1:4" x14ac:dyDescent="0.25">
      <c r="A141" s="1"/>
      <c r="B141" s="1"/>
      <c r="C141" s="1"/>
      <c r="D141" s="1"/>
    </row>
    <row r="142" spans="1:4" x14ac:dyDescent="0.25">
      <c r="A142" s="1"/>
      <c r="B142" s="1"/>
      <c r="C142" s="1"/>
      <c r="D142" s="1"/>
    </row>
    <row r="143" spans="1:4" ht="15.75" x14ac:dyDescent="0.25">
      <c r="A143" s="2"/>
      <c r="B143" s="2"/>
      <c r="C143" s="2" t="s">
        <v>0</v>
      </c>
      <c r="D143" s="2" t="s">
        <v>69</v>
      </c>
    </row>
    <row r="144" spans="1:4" ht="15.75" x14ac:dyDescent="0.25">
      <c r="A144" s="2"/>
      <c r="B144" s="2"/>
      <c r="C144" s="2" t="s">
        <v>2</v>
      </c>
      <c r="D144" s="2"/>
    </row>
    <row r="145" spans="1:4" ht="15.75" x14ac:dyDescent="0.25">
      <c r="A145" s="2"/>
      <c r="B145" s="2" t="s">
        <v>3</v>
      </c>
      <c r="C145" s="2"/>
      <c r="D145" s="2"/>
    </row>
    <row r="146" spans="1:4" ht="15.75" x14ac:dyDescent="0.25">
      <c r="A146" s="2"/>
      <c r="B146" s="2"/>
      <c r="C146" s="2" t="s">
        <v>4</v>
      </c>
      <c r="D146" s="2"/>
    </row>
    <row r="147" spans="1:4" ht="15.75" x14ac:dyDescent="0.25">
      <c r="A147" s="2"/>
      <c r="B147" s="3" t="s">
        <v>5</v>
      </c>
      <c r="C147" s="2"/>
      <c r="D147" s="2"/>
    </row>
    <row r="148" spans="1:4" ht="15.75" x14ac:dyDescent="0.25">
      <c r="A148" s="2" t="s">
        <v>70</v>
      </c>
      <c r="B148" s="2"/>
      <c r="C148" s="2"/>
      <c r="D148" s="2"/>
    </row>
    <row r="149" spans="1:4" ht="15.75" x14ac:dyDescent="0.25">
      <c r="A149" s="2" t="s">
        <v>59</v>
      </c>
      <c r="B149" s="2"/>
      <c r="C149" s="2"/>
      <c r="D149" s="2"/>
    </row>
    <row r="150" spans="1:4" ht="16.5" thickBot="1" x14ac:dyDescent="0.3">
      <c r="A150" s="2"/>
      <c r="B150" s="2"/>
      <c r="C150" s="2"/>
      <c r="D150" s="2"/>
    </row>
    <row r="151" spans="1:4" x14ac:dyDescent="0.25">
      <c r="A151" s="4" t="s">
        <v>8</v>
      </c>
      <c r="B151" s="5" t="s">
        <v>9</v>
      </c>
      <c r="C151" s="6" t="s">
        <v>10</v>
      </c>
      <c r="D151" s="6" t="s">
        <v>11</v>
      </c>
    </row>
    <row r="152" spans="1:4" x14ac:dyDescent="0.25">
      <c r="A152" s="7"/>
      <c r="B152" s="8"/>
      <c r="C152" s="9"/>
      <c r="D152" s="9"/>
    </row>
    <row r="153" spans="1:4" x14ac:dyDescent="0.25">
      <c r="A153" s="10"/>
      <c r="B153" s="11"/>
      <c r="C153" s="9"/>
      <c r="D153" s="12"/>
    </row>
    <row r="154" spans="1:4" ht="15.75" x14ac:dyDescent="0.25">
      <c r="A154" s="13">
        <v>1</v>
      </c>
      <c r="B154" s="14" t="s">
        <v>12</v>
      </c>
      <c r="C154" s="15" t="str">
        <f>'[1]Ж-1,7'!J8</f>
        <v>Загальна площа прміщень- всього</v>
      </c>
      <c r="D154" s="58"/>
    </row>
    <row r="155" spans="1:4" ht="15.75" x14ac:dyDescent="0.25">
      <c r="A155" s="13"/>
      <c r="B155" s="14"/>
      <c r="C155" s="15"/>
      <c r="D155" s="58"/>
    </row>
    <row r="156" spans="1:4" ht="15.75" x14ac:dyDescent="0.25">
      <c r="A156" s="18" t="s">
        <v>67</v>
      </c>
      <c r="B156" s="19" t="s">
        <v>18</v>
      </c>
      <c r="C156" s="20" t="str">
        <f>'[1]Ж-1,7'!J38</f>
        <v xml:space="preserve">Норма утворення  твердих побутових </v>
      </c>
      <c r="D156" s="44"/>
    </row>
    <row r="157" spans="1:4" ht="15.75" x14ac:dyDescent="0.25">
      <c r="A157" s="18"/>
      <c r="B157" s="19" t="s">
        <v>20</v>
      </c>
      <c r="C157" s="20"/>
      <c r="D157" s="44"/>
    </row>
    <row r="158" spans="1:4" ht="15.75" x14ac:dyDescent="0.25">
      <c r="A158" s="13" t="s">
        <v>68</v>
      </c>
      <c r="B158" s="14" t="s">
        <v>38</v>
      </c>
      <c r="C158" s="15" t="str">
        <f>'[1]Ж-1,7'!J422</f>
        <v>Матеріальні витрати</v>
      </c>
      <c r="D158" s="62"/>
    </row>
    <row r="159" spans="1:4" ht="16.5" thickBot="1" x14ac:dyDescent="0.3">
      <c r="A159" s="13"/>
      <c r="B159" s="14" t="s">
        <v>40</v>
      </c>
      <c r="C159" s="15"/>
      <c r="D159" s="62"/>
    </row>
    <row r="160" spans="1:4" ht="15.75" x14ac:dyDescent="0.25">
      <c r="A160" s="75"/>
      <c r="B160" s="50" t="s">
        <v>45</v>
      </c>
      <c r="C160" s="76">
        <f>SUM(C154:C159)</f>
        <v>0</v>
      </c>
      <c r="D160" s="70"/>
    </row>
    <row r="161" spans="1:4" ht="16.5" thickBot="1" x14ac:dyDescent="0.3">
      <c r="A161" s="77"/>
      <c r="B161" s="67" t="s">
        <v>60</v>
      </c>
      <c r="C161" s="78"/>
      <c r="D161" s="68"/>
    </row>
    <row r="162" spans="1:4" ht="16.5" thickBot="1" x14ac:dyDescent="0.3">
      <c r="A162" s="40"/>
      <c r="B162" s="41" t="s">
        <v>56</v>
      </c>
      <c r="C162" s="42">
        <v>1.6883999999999999</v>
      </c>
      <c r="D162" s="43"/>
    </row>
    <row r="163" spans="1:4" ht="15.75" x14ac:dyDescent="0.25">
      <c r="A163" s="28"/>
      <c r="B163" s="51" t="s">
        <v>50</v>
      </c>
      <c r="C163" s="46">
        <f>C160*C162</f>
        <v>0</v>
      </c>
      <c r="D163" s="70"/>
    </row>
    <row r="164" spans="1:4" ht="16.5" thickBot="1" x14ac:dyDescent="0.3">
      <c r="A164" s="32"/>
      <c r="B164" s="54" t="s">
        <v>46</v>
      </c>
      <c r="C164" s="48"/>
      <c r="D164" s="68"/>
    </row>
    <row r="165" spans="1:4" ht="15.75" x14ac:dyDescent="0.25">
      <c r="A165" s="1"/>
      <c r="B165" s="2"/>
      <c r="C165" s="1"/>
      <c r="D165" s="1"/>
    </row>
    <row r="166" spans="1:4" x14ac:dyDescent="0.25">
      <c r="A166" s="1"/>
      <c r="B166" s="1"/>
      <c r="C166" s="1"/>
      <c r="D166" s="1"/>
    </row>
    <row r="167" spans="1:4" x14ac:dyDescent="0.25">
      <c r="A167" s="1"/>
      <c r="B167" s="1"/>
      <c r="C167" s="1"/>
      <c r="D167" s="1"/>
    </row>
    <row r="168" spans="1:4" x14ac:dyDescent="0.25">
      <c r="A168" s="1"/>
      <c r="B168" s="1"/>
      <c r="C168" s="1"/>
      <c r="D168" s="1"/>
    </row>
    <row r="169" spans="1:4" x14ac:dyDescent="0.25">
      <c r="A169" s="1"/>
      <c r="B169" s="1"/>
      <c r="C169" s="1"/>
      <c r="D169" s="1"/>
    </row>
    <row r="170" spans="1:4" x14ac:dyDescent="0.25">
      <c r="A170" s="1"/>
      <c r="B170" s="1"/>
      <c r="C170" s="1"/>
      <c r="D170" s="1"/>
    </row>
    <row r="171" spans="1:4" x14ac:dyDescent="0.25">
      <c r="A171" s="1"/>
      <c r="B171" s="1"/>
      <c r="C171" s="1"/>
      <c r="D171" s="1"/>
    </row>
    <row r="172" spans="1:4" ht="15.75" x14ac:dyDescent="0.25">
      <c r="A172" s="1"/>
      <c r="B172" s="2" t="s">
        <v>71</v>
      </c>
      <c r="C172" s="1"/>
      <c r="D172" s="1"/>
    </row>
  </sheetData>
  <mergeCells count="31">
    <mergeCell ref="C163:C164"/>
    <mergeCell ref="A96:A98"/>
    <mergeCell ref="B96:B98"/>
    <mergeCell ref="C96:C98"/>
    <mergeCell ref="D96:D98"/>
    <mergeCell ref="C108:C109"/>
    <mergeCell ref="A151:A153"/>
    <mergeCell ref="B151:B153"/>
    <mergeCell ref="C151:C153"/>
    <mergeCell ref="D151:D153"/>
    <mergeCell ref="C76:C77"/>
    <mergeCell ref="E56:E58"/>
    <mergeCell ref="F56:F58"/>
    <mergeCell ref="G56:G58"/>
    <mergeCell ref="H56:H58"/>
    <mergeCell ref="G76:G77"/>
    <mergeCell ref="E10:E12"/>
    <mergeCell ref="F10:F12"/>
    <mergeCell ref="G10:G12"/>
    <mergeCell ref="H10:H12"/>
    <mergeCell ref="G30:G31"/>
    <mergeCell ref="A56:A58"/>
    <mergeCell ref="B56:B58"/>
    <mergeCell ref="C56:C58"/>
    <mergeCell ref="D56:D58"/>
    <mergeCell ref="A10:A12"/>
    <mergeCell ref="B10:B12"/>
    <mergeCell ref="C10:C12"/>
    <mergeCell ref="D10:D12"/>
    <mergeCell ref="C35:C36"/>
    <mergeCell ref="C37:C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2017-03-27T11:44:54Z</dcterms:modified>
</cp:coreProperties>
</file>