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25" windowHeight="6780"/>
  </bookViews>
  <sheets>
    <sheet name="дод№2" sheetId="1" r:id="rId1"/>
  </sheets>
  <definedNames>
    <definedName name="_xlnm.Print_Titles" localSheetId="0">дод№2!$6:$7</definedName>
    <definedName name="_xlnm.Print_Area" localSheetId="0">дод№2!$A$1:$J$27</definedName>
  </definedNames>
  <calcPr calcId="125725"/>
</workbook>
</file>

<file path=xl/calcChain.xml><?xml version="1.0" encoding="utf-8"?>
<calcChain xmlns="http://schemas.openxmlformats.org/spreadsheetml/2006/main">
  <c r="J24" i="1"/>
  <c r="I24"/>
  <c r="H25"/>
  <c r="F25"/>
  <c r="H24"/>
  <c r="F24"/>
  <c r="H23" l="1"/>
  <c r="H22" s="1"/>
  <c r="I23"/>
  <c r="I22" s="1"/>
  <c r="I25" s="1"/>
  <c r="J23"/>
  <c r="J22" s="1"/>
  <c r="J25" s="1"/>
  <c r="F23"/>
  <c r="F22" s="1"/>
  <c r="G24"/>
  <c r="G23" s="1"/>
  <c r="G22" s="1"/>
  <c r="G17"/>
  <c r="H17"/>
  <c r="H12" s="1"/>
  <c r="I17"/>
  <c r="I12" s="1"/>
  <c r="J17"/>
  <c r="J12" s="1"/>
  <c r="F17"/>
  <c r="F12" s="1"/>
  <c r="G9"/>
  <c r="G8" s="1"/>
  <c r="H9"/>
  <c r="H8" s="1"/>
  <c r="I9"/>
  <c r="I8" s="1"/>
  <c r="J9"/>
  <c r="J8" s="1"/>
  <c r="F9"/>
  <c r="F8" s="1"/>
  <c r="G12" l="1"/>
  <c r="G11" s="1"/>
  <c r="G25" s="1"/>
  <c r="J11"/>
  <c r="F11"/>
  <c r="H11"/>
  <c r="I11"/>
</calcChain>
</file>

<file path=xl/sharedStrings.xml><?xml version="1.0" encoding="utf-8"?>
<sst xmlns="http://schemas.openxmlformats.org/spreadsheetml/2006/main" count="76" uniqueCount="59">
  <si>
    <t>ВСЬОГО</t>
  </si>
  <si>
    <t>Назва  об'єктів  відповідно до  проектно-кошторисної  документації</t>
  </si>
  <si>
    <t>Всього видатків на завершення будівництва, освоєння об'єктів на майбутні роки</t>
  </si>
  <si>
    <t>Разом  видатків на поточний рік,                                   тис. грн.</t>
  </si>
  <si>
    <t>Загальний обяг фінансування будівництва           ( інших капітальних видатків ), тис.грн.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</si>
  <si>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</si>
  <si>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</si>
  <si>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Відсоток завершеності  будівництва  об'єктів на 01.01.2017  р.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</si>
  <si>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</si>
  <si>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</si>
  <si>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</si>
  <si>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</si>
  <si>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Керуючий справами</t>
  </si>
  <si>
    <t>І. А. Лубковський</t>
  </si>
  <si>
    <t>Додаток   № 2</t>
  </si>
  <si>
    <t xml:space="preserve">до рішення виконавчого комітету Чорноморської  міської ради </t>
  </si>
  <si>
    <t xml:space="preserve">від            . 2018р.  №   </t>
  </si>
  <si>
    <t>до  рішення виконавчого комітету Чорноморської міської ради</t>
  </si>
  <si>
    <t>Додаток № 2</t>
  </si>
  <si>
    <t>тис.грн.</t>
  </si>
  <si>
    <t>0200000</t>
  </si>
  <si>
    <t>Малодолинська  сільська адміністрація Чорноморської місьокї ради Одеської області</t>
  </si>
  <si>
    <t>0210000</t>
  </si>
  <si>
    <t>0216030</t>
  </si>
  <si>
    <t>6030</t>
  </si>
  <si>
    <t>0620</t>
  </si>
  <si>
    <t>Організація благоустрою населених пунктів</t>
  </si>
  <si>
    <t>1200000</t>
  </si>
  <si>
    <t>Відділ комунального господарства та благоустрою Чорноморської міської ради Одеської області</t>
  </si>
  <si>
    <t>1210000</t>
  </si>
  <si>
    <t>реалізації проектів в рамках громадського бюджету разом, в т.ч. :</t>
  </si>
  <si>
    <t>проект "Розмай - озеленення алеї на Корабельній"</t>
  </si>
  <si>
    <t>проект "Установка майданчика для панна - футболу в Приморському парку"</t>
  </si>
  <si>
    <t>1216030</t>
  </si>
  <si>
    <t>3700000</t>
  </si>
  <si>
    <t>Фінансове управління   Чорноморської міської ради Одеської області</t>
  </si>
  <si>
    <t>3710000</t>
  </si>
  <si>
    <t>3710180</t>
  </si>
  <si>
    <t>0180</t>
  </si>
  <si>
    <t>0133</t>
  </si>
  <si>
    <t>Інша діяльність у сфері державного управління</t>
  </si>
  <si>
    <t>Капітальні видатки</t>
  </si>
  <si>
    <t>1217130</t>
  </si>
  <si>
    <t>7130</t>
  </si>
  <si>
    <t>0421</t>
  </si>
  <si>
    <t>Здійснення заходів із землеустрою</t>
  </si>
  <si>
    <t>Розроблення проекту землеустрою (міський пляж, територія за ФНС, в районі "Квант")</t>
  </si>
  <si>
    <t>Розроблення проекту землеустрою (міський пляж, територія за ФНС, в районі "Квант", с.Олександрівка, вул.Товстого, 20)</t>
  </si>
  <si>
    <t>Капітальний ремонт благоустрою прибудинкової території по вул.Олександрійській, 13 - улаштування декоративного огородження</t>
  </si>
  <si>
    <t>1216011</t>
  </si>
  <si>
    <t>6011</t>
  </si>
  <si>
    <t>Експлуатація та технічне обслуговування житлового фонду</t>
  </si>
  <si>
    <t>Капітальний ремонт вимощення по вул.Олександрійска, 11</t>
  </si>
  <si>
    <t>Малодолинська  сільська адміністрація Чорноморської міської ради Одеської області</t>
  </si>
  <si>
    <t>реалізація  проекту "Озеленення Лібентальського парку та його благоустрій" в рамках громадського бюджету</t>
  </si>
  <si>
    <t>Капітальний ремонт зеленої зони</t>
  </si>
  <si>
    <t>Придбання печі типу "Булер'ян" для теплиці комунального підприємства "Зеленгосп"</t>
  </si>
  <si>
    <t>Перерозподіл  та передача бюджетних призначень у межах загального обсягу бюджетних призначень бюджету міста Чорноморська на 2018 рік   між   об'єктами,   видатки  на  які  у  2018 році  будуть  проводитися за  рахунок  коштів  бюджету  розвитку</t>
  </si>
  <si>
    <t>від   26.07. 2018 р. № 220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</si>
</sst>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"/>
  </numFmts>
  <fonts count="16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</cellStyleXfs>
  <cellXfs count="77">
    <xf numFmtId="0" fontId="0" fillId="0" borderId="0" xfId="0"/>
    <xf numFmtId="0" fontId="8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12" fillId="0" borderId="0" xfId="0" applyFont="1" applyFill="1" applyAlignment="1"/>
    <xf numFmtId="49" fontId="4" fillId="3" borderId="1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/>
    </xf>
    <xf numFmtId="0" fontId="6" fillId="3" borderId="0" xfId="0" applyFont="1" applyFill="1"/>
    <xf numFmtId="49" fontId="4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164" fontId="3" fillId="3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165" fontId="3" fillId="3" borderId="1" xfId="5" applyNumberFormat="1" applyFont="1" applyFill="1" applyBorder="1" applyAlignment="1">
      <alignment horizontal="center" wrapText="1"/>
    </xf>
    <xf numFmtId="0" fontId="3" fillId="3" borderId="0" xfId="0" applyFont="1" applyFill="1"/>
    <xf numFmtId="0" fontId="3" fillId="3" borderId="1" xfId="5" applyFont="1" applyFill="1" applyBorder="1" applyAlignment="1">
      <alignment horizontal="left" wrapText="1"/>
    </xf>
    <xf numFmtId="0" fontId="4" fillId="3" borderId="1" xfId="5" applyFont="1" applyFill="1" applyBorder="1" applyAlignment="1">
      <alignment horizontal="left" wrapText="1"/>
    </xf>
    <xf numFmtId="164" fontId="4" fillId="0" borderId="1" xfId="0" applyNumberFormat="1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 wrapText="1"/>
    </xf>
    <xf numFmtId="49" fontId="15" fillId="3" borderId="1" xfId="0" applyNumberFormat="1" applyFont="1" applyFill="1" applyBorder="1" applyAlignment="1">
      <alignment horizontal="center"/>
    </xf>
    <xf numFmtId="0" fontId="4" fillId="3" borderId="1" xfId="7" applyFont="1" applyFill="1" applyBorder="1" applyAlignment="1">
      <alignment wrapText="1"/>
    </xf>
    <xf numFmtId="165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/>
    </xf>
    <xf numFmtId="165" fontId="4" fillId="3" borderId="1" xfId="6" applyNumberFormat="1" applyFont="1" applyFill="1" applyBorder="1" applyAlignment="1">
      <alignment horizontal="center" wrapText="1"/>
    </xf>
    <xf numFmtId="0" fontId="4" fillId="3" borderId="0" xfId="0" applyFont="1" applyFill="1"/>
    <xf numFmtId="49" fontId="4" fillId="3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wrapText="1"/>
    </xf>
    <xf numFmtId="165" fontId="15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166" fontId="4" fillId="3" borderId="1" xfId="0" applyNumberFormat="1" applyFont="1" applyFill="1" applyBorder="1" applyAlignment="1">
      <alignment horizontal="center"/>
    </xf>
    <xf numFmtId="165" fontId="4" fillId="3" borderId="1" xfId="5" applyNumberFormat="1" applyFont="1" applyFill="1" applyBorder="1" applyAlignment="1">
      <alignment horizontal="center" wrapText="1"/>
    </xf>
    <xf numFmtId="49" fontId="4" fillId="3" borderId="3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165" fontId="4" fillId="3" borderId="3" xfId="5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0" xfId="0" applyFont="1" applyFill="1" applyBorder="1"/>
    <xf numFmtId="0" fontId="4" fillId="3" borderId="4" xfId="5" applyFont="1" applyFill="1" applyBorder="1" applyAlignment="1">
      <alignment horizontal="left" wrapText="1" shrinkToFi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дод 3" xfId="7"/>
    <cellStyle name="Обычный_дод№8" xfId="5"/>
    <cellStyle name="Обычный_дод№8_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BreakPreview" topLeftCell="A16" zoomScale="80" zoomScaleNormal="75" zoomScaleSheetLayoutView="80" workbookViewId="0">
      <selection activeCell="E2" sqref="E2"/>
    </sheetView>
  </sheetViews>
  <sheetFormatPr defaultRowHeight="18.75"/>
  <cols>
    <col min="1" max="1" width="17.140625" style="14" customWidth="1"/>
    <col min="2" max="2" width="13.42578125" style="12" customWidth="1"/>
    <col min="3" max="3" width="14.140625" style="12" bestFit="1" customWidth="1"/>
    <col min="4" max="4" width="31.140625" style="4" customWidth="1"/>
    <col min="5" max="5" width="50.28515625" style="4" customWidth="1"/>
    <col min="6" max="6" width="19.7109375" style="4" customWidth="1"/>
    <col min="7" max="7" width="16.140625" style="4" hidden="1" customWidth="1"/>
    <col min="8" max="8" width="17.5703125" style="4" customWidth="1"/>
    <col min="9" max="9" width="16.85546875" style="4" customWidth="1"/>
    <col min="10" max="10" width="25.5703125" style="4" customWidth="1"/>
    <col min="11" max="16384" width="9.140625" style="4"/>
  </cols>
  <sheetData>
    <row r="1" spans="1:11">
      <c r="D1" s="2"/>
      <c r="E1" s="3"/>
      <c r="G1" s="5" t="s">
        <v>14</v>
      </c>
      <c r="H1" s="31" t="s">
        <v>18</v>
      </c>
      <c r="I1" s="5"/>
    </row>
    <row r="2" spans="1:11">
      <c r="D2" s="2"/>
      <c r="E2" s="3"/>
      <c r="G2" s="5" t="s">
        <v>15</v>
      </c>
      <c r="H2" s="32" t="s">
        <v>17</v>
      </c>
      <c r="I2" s="6"/>
    </row>
    <row r="3" spans="1:11">
      <c r="D3" s="2"/>
      <c r="E3" s="3"/>
      <c r="G3" s="7" t="s">
        <v>16</v>
      </c>
      <c r="H3" s="32" t="s">
        <v>58</v>
      </c>
    </row>
    <row r="4" spans="1:11" ht="45.75" customHeight="1">
      <c r="A4" s="69" t="s">
        <v>57</v>
      </c>
      <c r="B4" s="69"/>
      <c r="C4" s="69"/>
      <c r="D4" s="69"/>
      <c r="E4" s="69"/>
      <c r="F4" s="69"/>
      <c r="G4" s="69"/>
      <c r="H4" s="69"/>
      <c r="I4" s="69"/>
      <c r="J4" s="69"/>
      <c r="K4" s="15"/>
    </row>
    <row r="5" spans="1:11">
      <c r="D5" s="8"/>
      <c r="E5" s="9"/>
      <c r="F5" s="9"/>
      <c r="G5" s="8"/>
      <c r="H5" s="9"/>
      <c r="I5" s="1"/>
      <c r="J5" s="9" t="s">
        <v>19</v>
      </c>
    </row>
    <row r="6" spans="1:11" s="11" customFormat="1">
      <c r="A6" s="74" t="s">
        <v>8</v>
      </c>
      <c r="B6" s="73" t="s">
        <v>9</v>
      </c>
      <c r="C6" s="73" t="s">
        <v>10</v>
      </c>
      <c r="D6" s="72" t="s">
        <v>11</v>
      </c>
      <c r="E6" s="72" t="s">
        <v>1</v>
      </c>
      <c r="F6" s="72" t="s">
        <v>4</v>
      </c>
      <c r="G6" s="72" t="s">
        <v>7</v>
      </c>
      <c r="H6" s="72" t="s">
        <v>2</v>
      </c>
      <c r="I6" s="72" t="s">
        <v>3</v>
      </c>
      <c r="J6" s="10" t="s">
        <v>6</v>
      </c>
    </row>
    <row r="7" spans="1:11" s="11" customFormat="1" ht="137.25" customHeight="1">
      <c r="A7" s="75"/>
      <c r="B7" s="73"/>
      <c r="C7" s="73"/>
      <c r="D7" s="72"/>
      <c r="E7" s="72"/>
      <c r="F7" s="72"/>
      <c r="G7" s="72"/>
      <c r="H7" s="72"/>
      <c r="I7" s="72"/>
      <c r="J7" s="10" t="s">
        <v>5</v>
      </c>
    </row>
    <row r="8" spans="1:11" s="36" customFormat="1" ht="40.5" customHeight="1">
      <c r="A8" s="29" t="s">
        <v>20</v>
      </c>
      <c r="B8" s="29"/>
      <c r="C8" s="29"/>
      <c r="D8" s="70" t="s">
        <v>53</v>
      </c>
      <c r="E8" s="71"/>
      <c r="F8" s="35">
        <f>F9</f>
        <v>499</v>
      </c>
      <c r="G8" s="35">
        <f t="shared" ref="G8:J8" si="0">G9</f>
        <v>0</v>
      </c>
      <c r="H8" s="35">
        <f t="shared" si="0"/>
        <v>499</v>
      </c>
      <c r="I8" s="35">
        <f t="shared" si="0"/>
        <v>499</v>
      </c>
      <c r="J8" s="35">
        <f t="shared" si="0"/>
        <v>499</v>
      </c>
    </row>
    <row r="9" spans="1:11" s="36" customFormat="1" ht="36.75" customHeight="1">
      <c r="A9" s="29" t="s">
        <v>22</v>
      </c>
      <c r="B9" s="29"/>
      <c r="C9" s="29"/>
      <c r="D9" s="70" t="s">
        <v>21</v>
      </c>
      <c r="E9" s="71"/>
      <c r="F9" s="35">
        <f>F10</f>
        <v>499</v>
      </c>
      <c r="G9" s="35">
        <f t="shared" ref="G9:J9" si="1">G10</f>
        <v>0</v>
      </c>
      <c r="H9" s="35">
        <f t="shared" si="1"/>
        <v>499</v>
      </c>
      <c r="I9" s="35">
        <f t="shared" si="1"/>
        <v>499</v>
      </c>
      <c r="J9" s="35">
        <f t="shared" si="1"/>
        <v>499</v>
      </c>
    </row>
    <row r="10" spans="1:11" s="11" customFormat="1" ht="59.25" customHeight="1">
      <c r="A10" s="33" t="s">
        <v>23</v>
      </c>
      <c r="B10" s="33" t="s">
        <v>24</v>
      </c>
      <c r="C10" s="33" t="s">
        <v>25</v>
      </c>
      <c r="D10" s="34" t="s">
        <v>26</v>
      </c>
      <c r="E10" s="38" t="s">
        <v>54</v>
      </c>
      <c r="F10" s="39">
        <v>499</v>
      </c>
      <c r="G10" s="40"/>
      <c r="H10" s="39">
        <v>499</v>
      </c>
      <c r="I10" s="39">
        <v>499</v>
      </c>
      <c r="J10" s="39">
        <v>499</v>
      </c>
    </row>
    <row r="11" spans="1:11" s="36" customFormat="1" ht="36" customHeight="1">
      <c r="A11" s="29" t="s">
        <v>27</v>
      </c>
      <c r="B11" s="29"/>
      <c r="C11" s="29"/>
      <c r="D11" s="70" t="s">
        <v>28</v>
      </c>
      <c r="E11" s="71"/>
      <c r="F11" s="35">
        <f>F12</f>
        <v>549.74</v>
      </c>
      <c r="G11" s="35" t="e">
        <f t="shared" ref="G11:J11" si="2">G12</f>
        <v>#REF!</v>
      </c>
      <c r="H11" s="35">
        <f t="shared" si="2"/>
        <v>549.74</v>
      </c>
      <c r="I11" s="35">
        <f t="shared" si="2"/>
        <v>549.74</v>
      </c>
      <c r="J11" s="35">
        <f t="shared" si="2"/>
        <v>549.74</v>
      </c>
    </row>
    <row r="12" spans="1:11" s="36" customFormat="1" ht="43.5" customHeight="1">
      <c r="A12" s="29" t="s">
        <v>29</v>
      </c>
      <c r="B12" s="29"/>
      <c r="C12" s="29"/>
      <c r="D12" s="70" t="s">
        <v>28</v>
      </c>
      <c r="E12" s="71"/>
      <c r="F12" s="35">
        <f>F13+F14+F15+F16+F17+F20+F21</f>
        <v>549.74</v>
      </c>
      <c r="G12" s="35" t="e">
        <f>G13+G14+G15+G16+G17+G20+G21+#REF!</f>
        <v>#REF!</v>
      </c>
      <c r="H12" s="35">
        <f>H13+H14+H15+H16+H17+H20+H21</f>
        <v>549.74</v>
      </c>
      <c r="I12" s="35">
        <f>I13+I14+I15+I16+I17+I20+I21</f>
        <v>549.74</v>
      </c>
      <c r="J12" s="35">
        <f>J13+J14+J15+J16+J17+J20+J21</f>
        <v>549.74</v>
      </c>
    </row>
    <row r="13" spans="1:11" s="61" customFormat="1" ht="56.25">
      <c r="A13" s="16" t="s">
        <v>49</v>
      </c>
      <c r="B13" s="16" t="s">
        <v>50</v>
      </c>
      <c r="C13" s="16"/>
      <c r="D13" s="53" t="s">
        <v>51</v>
      </c>
      <c r="E13" s="60" t="s">
        <v>52</v>
      </c>
      <c r="F13" s="55">
        <v>225</v>
      </c>
      <c r="G13" s="55"/>
      <c r="H13" s="55">
        <v>225</v>
      </c>
      <c r="I13" s="55">
        <v>225</v>
      </c>
      <c r="J13" s="55">
        <v>225</v>
      </c>
    </row>
    <row r="14" spans="1:11" s="48" customFormat="1" ht="73.5" customHeight="1">
      <c r="A14" s="49" t="s">
        <v>33</v>
      </c>
      <c r="B14" s="49" t="s">
        <v>24</v>
      </c>
      <c r="C14" s="49" t="s">
        <v>25</v>
      </c>
      <c r="D14" s="50" t="s">
        <v>26</v>
      </c>
      <c r="E14" s="58" t="s">
        <v>48</v>
      </c>
      <c r="F14" s="59">
        <v>-225</v>
      </c>
      <c r="G14" s="59"/>
      <c r="H14" s="59">
        <v>-225</v>
      </c>
      <c r="I14" s="59">
        <v>-225</v>
      </c>
      <c r="J14" s="59">
        <v>-225</v>
      </c>
    </row>
    <row r="15" spans="1:11" s="48" customFormat="1" ht="36" customHeight="1">
      <c r="A15" s="56" t="s">
        <v>33</v>
      </c>
      <c r="B15" s="56" t="s">
        <v>24</v>
      </c>
      <c r="C15" s="56" t="s">
        <v>25</v>
      </c>
      <c r="D15" s="57" t="s">
        <v>26</v>
      </c>
      <c r="E15" s="62" t="s">
        <v>55</v>
      </c>
      <c r="F15" s="59">
        <v>-15</v>
      </c>
      <c r="G15" s="59"/>
      <c r="H15" s="59">
        <v>-15</v>
      </c>
      <c r="I15" s="59">
        <v>-15</v>
      </c>
      <c r="J15" s="59">
        <v>-15</v>
      </c>
    </row>
    <row r="16" spans="1:11" s="48" customFormat="1" ht="41.25" customHeight="1">
      <c r="A16" s="56" t="s">
        <v>33</v>
      </c>
      <c r="B16" s="56" t="s">
        <v>24</v>
      </c>
      <c r="C16" s="56" t="s">
        <v>25</v>
      </c>
      <c r="D16" s="57" t="s">
        <v>26</v>
      </c>
      <c r="E16" s="58" t="s">
        <v>56</v>
      </c>
      <c r="F16" s="59">
        <v>15</v>
      </c>
      <c r="G16" s="59"/>
      <c r="H16" s="59">
        <v>15</v>
      </c>
      <c r="I16" s="59">
        <v>15</v>
      </c>
      <c r="J16" s="59">
        <v>15</v>
      </c>
    </row>
    <row r="17" spans="1:10" s="11" customFormat="1" ht="43.5" customHeight="1">
      <c r="A17" s="63" t="s">
        <v>33</v>
      </c>
      <c r="B17" s="63" t="s">
        <v>24</v>
      </c>
      <c r="C17" s="63" t="s">
        <v>25</v>
      </c>
      <c r="D17" s="66" t="s">
        <v>26</v>
      </c>
      <c r="E17" s="37" t="s">
        <v>30</v>
      </c>
      <c r="F17" s="30">
        <f>F18+F19</f>
        <v>549.74</v>
      </c>
      <c r="G17" s="30">
        <f t="shared" ref="G17:J17" si="3">G18+G19</f>
        <v>0</v>
      </c>
      <c r="H17" s="30">
        <f t="shared" si="3"/>
        <v>549.74</v>
      </c>
      <c r="I17" s="30">
        <f t="shared" si="3"/>
        <v>549.74</v>
      </c>
      <c r="J17" s="30">
        <f t="shared" si="3"/>
        <v>549.74</v>
      </c>
    </row>
    <row r="18" spans="1:10" s="11" customFormat="1" ht="39.75" customHeight="1">
      <c r="A18" s="64"/>
      <c r="B18" s="64"/>
      <c r="C18" s="64"/>
      <c r="D18" s="67"/>
      <c r="E18" s="38" t="s">
        <v>31</v>
      </c>
      <c r="F18" s="39">
        <v>499.94</v>
      </c>
      <c r="G18" s="40"/>
      <c r="H18" s="39">
        <v>499.94</v>
      </c>
      <c r="I18" s="39">
        <v>499.94</v>
      </c>
      <c r="J18" s="39">
        <v>499.94</v>
      </c>
    </row>
    <row r="19" spans="1:10" s="11" customFormat="1" ht="37.5" customHeight="1">
      <c r="A19" s="65"/>
      <c r="B19" s="65"/>
      <c r="C19" s="65"/>
      <c r="D19" s="68"/>
      <c r="E19" s="38" t="s">
        <v>32</v>
      </c>
      <c r="F19" s="39">
        <v>49.8</v>
      </c>
      <c r="G19" s="40"/>
      <c r="H19" s="39">
        <v>49.8</v>
      </c>
      <c r="I19" s="39">
        <v>49.8</v>
      </c>
      <c r="J19" s="39">
        <v>49.8</v>
      </c>
    </row>
    <row r="20" spans="1:10" s="48" customFormat="1" ht="45.75" customHeight="1">
      <c r="A20" s="63" t="s">
        <v>42</v>
      </c>
      <c r="B20" s="63" t="s">
        <v>43</v>
      </c>
      <c r="C20" s="63" t="s">
        <v>44</v>
      </c>
      <c r="D20" s="66" t="s">
        <v>45</v>
      </c>
      <c r="E20" s="51" t="s">
        <v>46</v>
      </c>
      <c r="F20" s="52">
        <v>-200</v>
      </c>
      <c r="G20" s="52">
        <v>200</v>
      </c>
      <c r="H20" s="52">
        <v>-200</v>
      </c>
      <c r="I20" s="52">
        <v>-200</v>
      </c>
      <c r="J20" s="54">
        <v>-200</v>
      </c>
    </row>
    <row r="21" spans="1:10" s="48" customFormat="1" ht="63.75" customHeight="1">
      <c r="A21" s="65"/>
      <c r="B21" s="65"/>
      <c r="C21" s="65"/>
      <c r="D21" s="68"/>
      <c r="E21" s="51" t="s">
        <v>47</v>
      </c>
      <c r="F21" s="52">
        <v>200</v>
      </c>
      <c r="G21" s="52">
        <v>200</v>
      </c>
      <c r="H21" s="52">
        <v>200</v>
      </c>
      <c r="I21" s="52">
        <v>200</v>
      </c>
      <c r="J21" s="54">
        <v>200</v>
      </c>
    </row>
    <row r="22" spans="1:10" s="36" customFormat="1" ht="33" customHeight="1">
      <c r="A22" s="29" t="s">
        <v>34</v>
      </c>
      <c r="B22" s="41"/>
      <c r="C22" s="41"/>
      <c r="D22" s="70" t="s">
        <v>35</v>
      </c>
      <c r="E22" s="71"/>
      <c r="F22" s="42">
        <f>F23</f>
        <v>-1048.74</v>
      </c>
      <c r="G22" s="42">
        <f t="shared" ref="G22:J22" si="4">G23</f>
        <v>2023.1000000000008</v>
      </c>
      <c r="H22" s="42">
        <f t="shared" si="4"/>
        <v>-1048.74</v>
      </c>
      <c r="I22" s="42">
        <f t="shared" si="4"/>
        <v>-1048.74</v>
      </c>
      <c r="J22" s="42">
        <f t="shared" si="4"/>
        <v>-1048.74</v>
      </c>
    </row>
    <row r="23" spans="1:10" s="36" customFormat="1" ht="36" customHeight="1">
      <c r="A23" s="29" t="s">
        <v>36</v>
      </c>
      <c r="B23" s="41"/>
      <c r="C23" s="41"/>
      <c r="D23" s="70" t="s">
        <v>35</v>
      </c>
      <c r="E23" s="71"/>
      <c r="F23" s="42">
        <f>F24</f>
        <v>-1048.74</v>
      </c>
      <c r="G23" s="42">
        <f t="shared" ref="G23:J23" si="5">G24</f>
        <v>2023.1000000000008</v>
      </c>
      <c r="H23" s="42">
        <f t="shared" si="5"/>
        <v>-1048.74</v>
      </c>
      <c r="I23" s="42">
        <f t="shared" si="5"/>
        <v>-1048.74</v>
      </c>
      <c r="J23" s="42">
        <f t="shared" si="5"/>
        <v>-1048.74</v>
      </c>
    </row>
    <row r="24" spans="1:10" s="48" customFormat="1" ht="37.5">
      <c r="A24" s="16" t="s">
        <v>37</v>
      </c>
      <c r="B24" s="43" t="s">
        <v>38</v>
      </c>
      <c r="C24" s="43" t="s">
        <v>39</v>
      </c>
      <c r="D24" s="44" t="s">
        <v>40</v>
      </c>
      <c r="E24" s="38" t="s">
        <v>41</v>
      </c>
      <c r="F24" s="45">
        <f>-1548.366+499.626</f>
        <v>-1048.74</v>
      </c>
      <c r="G24" s="46">
        <f>16576-500-1000-14710.8+880+667.5-189.6+300</f>
        <v>2023.1000000000008</v>
      </c>
      <c r="H24" s="47">
        <f>-1548.366+499.626</f>
        <v>-1048.74</v>
      </c>
      <c r="I24" s="46">
        <f>-1548.366+499.626</f>
        <v>-1048.74</v>
      </c>
      <c r="J24" s="46">
        <f>-1548.366+499.626</f>
        <v>-1048.74</v>
      </c>
    </row>
    <row r="25" spans="1:10" s="21" customFormat="1" ht="24.75" customHeight="1">
      <c r="A25" s="16"/>
      <c r="B25" s="16"/>
      <c r="C25" s="16"/>
      <c r="D25" s="18"/>
      <c r="E25" s="19" t="s">
        <v>0</v>
      </c>
      <c r="F25" s="20">
        <f>F8+F11+F22</f>
        <v>0</v>
      </c>
      <c r="G25" s="20" t="e">
        <f>G8+G11+#REF!+G22</f>
        <v>#REF!</v>
      </c>
      <c r="H25" s="20">
        <f>H8+H11+H22</f>
        <v>0</v>
      </c>
      <c r="I25" s="20">
        <f>I8+I11+I22</f>
        <v>0</v>
      </c>
      <c r="J25" s="20">
        <f>J8+J11+J22</f>
        <v>0</v>
      </c>
    </row>
    <row r="26" spans="1:10" s="21" customFormat="1" ht="24.75" customHeight="1">
      <c r="A26" s="22"/>
      <c r="B26" s="22"/>
      <c r="C26" s="22"/>
      <c r="D26" s="23"/>
      <c r="E26" s="24"/>
      <c r="F26" s="25"/>
      <c r="G26" s="26"/>
      <c r="H26" s="25"/>
      <c r="I26" s="25"/>
      <c r="J26" s="25"/>
    </row>
    <row r="27" spans="1:10" s="27" customFormat="1" ht="20.25">
      <c r="A27" s="17"/>
      <c r="D27" s="76" t="s">
        <v>12</v>
      </c>
      <c r="E27" s="76"/>
      <c r="H27" s="28"/>
      <c r="I27" s="13" t="s">
        <v>13</v>
      </c>
    </row>
  </sheetData>
  <mergeCells count="25">
    <mergeCell ref="D11:E11"/>
    <mergeCell ref="D27:E27"/>
    <mergeCell ref="E6:E7"/>
    <mergeCell ref="D6:D7"/>
    <mergeCell ref="B6:B7"/>
    <mergeCell ref="D12:E12"/>
    <mergeCell ref="D22:E22"/>
    <mergeCell ref="D23:E23"/>
    <mergeCell ref="B20:B21"/>
    <mergeCell ref="C20:C21"/>
    <mergeCell ref="D20:D21"/>
    <mergeCell ref="A4:J4"/>
    <mergeCell ref="D8:E8"/>
    <mergeCell ref="D9:E9"/>
    <mergeCell ref="F6:F7"/>
    <mergeCell ref="C6:C7"/>
    <mergeCell ref="A6:A7"/>
    <mergeCell ref="I6:I7"/>
    <mergeCell ref="H6:H7"/>
    <mergeCell ref="G6:G7"/>
    <mergeCell ref="A17:A19"/>
    <mergeCell ref="B17:B19"/>
    <mergeCell ref="C17:C19"/>
    <mergeCell ref="D17:D19"/>
    <mergeCell ref="A20:A21"/>
  </mergeCells>
  <phoneticPr fontId="0" type="noConversion"/>
  <pageMargins left="0.64" right="0.15748031496062992" top="0.17" bottom="0.11811023622047245" header="0.17" footer="0.11811023622047245"/>
  <pageSetup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дод№2</vt:lpstr>
      <vt:lpstr>дод№2!Заголовки_для_печати</vt:lpstr>
      <vt:lpstr>дод№2!Область_печати</vt:lpstr>
    </vt:vector>
  </TitlesOfParts>
  <Company>УКХиЭ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Администратор</cp:lastModifiedBy>
  <cp:lastPrinted>2018-07-25T07:06:23Z</cp:lastPrinted>
  <dcterms:created xsi:type="dcterms:W3CDTF">2005-08-15T04:40:30Z</dcterms:created>
  <dcterms:modified xsi:type="dcterms:W3CDTF">2018-07-27T05:21:15Z</dcterms:modified>
</cp:coreProperties>
</file>