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-150" windowWidth="14325" windowHeight="8025"/>
  </bookViews>
  <sheets>
    <sheet name="Додаток 2" sheetId="3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46" i="3"/>
  <c r="E46"/>
  <c r="D46"/>
  <c r="C46"/>
  <c r="B46"/>
  <c r="F45"/>
  <c r="E45"/>
  <c r="D45"/>
  <c r="C45"/>
  <c r="B45"/>
  <c r="F44"/>
  <c r="E44"/>
  <c r="D44"/>
  <c r="C44"/>
  <c r="B44"/>
  <c r="F43"/>
  <c r="E43"/>
  <c r="D43"/>
  <c r="C43"/>
  <c r="B43"/>
  <c r="F42"/>
  <c r="E42"/>
  <c r="D42"/>
  <c r="C42"/>
  <c r="B42"/>
  <c r="F41"/>
  <c r="E41"/>
  <c r="D41"/>
  <c r="C41"/>
  <c r="B41"/>
  <c r="F40"/>
  <c r="E40"/>
  <c r="D40"/>
  <c r="C40"/>
  <c r="B40"/>
  <c r="F39"/>
  <c r="E39"/>
  <c r="D39"/>
  <c r="C39"/>
  <c r="B39"/>
  <c r="F38"/>
  <c r="E38"/>
  <c r="D38"/>
  <c r="C38"/>
  <c r="B38"/>
  <c r="F37"/>
  <c r="E37"/>
  <c r="D37"/>
  <c r="C37"/>
  <c r="B37"/>
  <c r="F36"/>
  <c r="E36"/>
  <c r="D36"/>
  <c r="C36"/>
  <c r="B36"/>
  <c r="F35"/>
  <c r="E35"/>
  <c r="D35"/>
  <c r="C35"/>
  <c r="B35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F21"/>
  <c r="E21"/>
  <c r="D21"/>
  <c r="C21"/>
  <c r="B21"/>
  <c r="F20"/>
  <c r="E20"/>
  <c r="D20"/>
  <c r="C20"/>
  <c r="B20"/>
  <c r="F19"/>
  <c r="E19"/>
  <c r="D19"/>
  <c r="C19"/>
  <c r="B19"/>
  <c r="F18"/>
  <c r="E18"/>
  <c r="D18"/>
  <c r="C18"/>
  <c r="B18"/>
  <c r="F17"/>
  <c r="E17"/>
  <c r="D17"/>
  <c r="C17"/>
  <c r="B17"/>
  <c r="F16"/>
  <c r="E16"/>
  <c r="D16"/>
  <c r="C16"/>
  <c r="B16"/>
  <c r="F15"/>
  <c r="E15"/>
  <c r="D15"/>
  <c r="C15"/>
  <c r="B15"/>
  <c r="F14"/>
  <c r="E14"/>
  <c r="D14"/>
  <c r="C14"/>
  <c r="B14"/>
  <c r="F13"/>
  <c r="E13"/>
  <c r="D13"/>
  <c r="C13"/>
  <c r="B13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F8"/>
  <c r="F47" s="1"/>
  <c r="E8"/>
  <c r="D8"/>
  <c r="D47" s="1"/>
  <c r="C8"/>
  <c r="B8"/>
  <c r="E7" l="1"/>
  <c r="E47"/>
  <c r="D7"/>
  <c r="F7"/>
</calcChain>
</file>

<file path=xl/sharedStrings.xml><?xml version="1.0" encoding="utf-8"?>
<sst xmlns="http://schemas.openxmlformats.org/spreadsheetml/2006/main" count="14" uniqueCount="12">
  <si>
    <t>№ з/п</t>
  </si>
  <si>
    <t>Приєднане теплове навантаження на централізоване опалення, Гкал/год</t>
  </si>
  <si>
    <t>*</t>
  </si>
  <si>
    <t>Керуюча справами</t>
  </si>
  <si>
    <t>Н.В. Кушніренко</t>
  </si>
  <si>
    <t>Розрахункові теплові навантаження житлових будинків м. Чорноморська, споживачі яких придбавають теплову енергію для потреб опалення (населення) у КП "ЧТЕ"</t>
  </si>
  <si>
    <t>Адреса житлового будинку (вулиця, будинок, корпус)</t>
  </si>
  <si>
    <t>Наявність будинкових приладів обліку теплової енергії на централізоване опалення (наявний/відсутній)</t>
  </si>
  <si>
    <t>Загальна опалювальна площа квартир з централізованим опаленням, тис.м2</t>
  </si>
  <si>
    <t>Загальна опалювальна площа квартир з автономним опаленням, тис.м2</t>
  </si>
  <si>
    <t>Усього:</t>
  </si>
  <si>
    <r>
      <rPr>
        <b/>
        <sz val="11"/>
        <rFont val="Times New Roman"/>
        <family val="1"/>
        <charset val="204"/>
      </rPr>
      <t xml:space="preserve">Додаток 2 </t>
    </r>
    <r>
      <rPr>
        <sz val="8"/>
        <rFont val="Times New Roman"/>
        <family val="1"/>
        <charset val="204"/>
      </rPr>
      <t xml:space="preserve">до Рішення виконавчого комітету Чорноморської міської ради Одеської області від 28.09.2017 № 308  ( із змінами) </t>
    </r>
  </si>
</sst>
</file>

<file path=xl/styles.xml><?xml version="1.0" encoding="utf-8"?>
<styleSheet xmlns="http://schemas.openxmlformats.org/spreadsheetml/2006/main">
  <numFmts count="1">
    <numFmt numFmtId="164" formatCode="0.00000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77;&#1087;&#1083;&#1086;%202019/&#1058;&#1077;&#1087;&#1083;&#1086;%202019/&#1058;&#1077;&#1087;&#1083;&#1086;%202019%20&#1058;&#1040;&#1056;&#1048;&#1060;/&#1058;&#1077;&#1087;&#1083;&#1086;%20%20&#1090;&#1072;&#1088;&#1080;&#1092;%20&#1085;&#1072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 змін"/>
      <sheetName val="Зведений баланс"/>
      <sheetName val="Корисний м2"/>
      <sheetName val="Баланс 7 та 8"/>
      <sheetName val="Баланс 7 та 8 ="/>
      <sheetName val="М3 нас без прил."/>
      <sheetName val="Послуга М3"/>
      <sheetName val="МЗК"/>
      <sheetName val="Q max"/>
      <sheetName val="Q"/>
      <sheetName val="ДСТУ"/>
      <sheetName val="Списки"/>
      <sheetName val="Додаток 2000"/>
      <sheetName val="Факт ГВП населення 3 года"/>
      <sheetName val="Q max (факт)"/>
      <sheetName val="Q факт 2 та 3"/>
      <sheetName val="МЗК база"/>
      <sheetName val="СНИП82+КТМ"/>
      <sheetName val="t ДСТУ"/>
      <sheetName val="дати ОП МОП"/>
      <sheetName val="2 Корисний дсту"/>
      <sheetName val="Послуга Д2 прямые"/>
      <sheetName val="ПОСЛУГА ОП"/>
      <sheetName val=" послуга ГВП 1"/>
      <sheetName val="послуга 2 3"/>
      <sheetName val="Реестр прям.дог."/>
      <sheetName val="Реестр вед."/>
      <sheetName val="Реестр бюджет"/>
      <sheetName val="Реестр религия"/>
      <sheetName val="Реестр інші"/>
      <sheetName val="паливо"/>
      <sheetName val="Річний план 1"/>
      <sheetName val="Лист1"/>
      <sheetName val="Річний план 2"/>
      <sheetName val="Ср. за 5 лет"/>
      <sheetName val="Факт вода 5 лет"/>
      <sheetName val="Додаток 2"/>
      <sheetName val="Додаток 1"/>
      <sheetName val="Соотношение"/>
      <sheetName val="Абонплата"/>
      <sheetName val="Динамі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7">
          <cell r="V17">
            <v>972.07</v>
          </cell>
        </row>
      </sheetData>
      <sheetData sheetId="26">
        <row r="17">
          <cell r="C17" t="str">
            <v>ПАРУСНА 13/1</v>
          </cell>
          <cell r="F17" t="str">
            <v>наявний</v>
          </cell>
          <cell r="U17">
            <v>5854.6</v>
          </cell>
          <cell r="V17">
            <v>0</v>
          </cell>
          <cell r="X17">
            <v>0.32341489903068099</v>
          </cell>
        </row>
        <row r="18">
          <cell r="C18" t="str">
            <v>ВІТАЛІЯ ШУМА 6-Б</v>
          </cell>
          <cell r="F18" t="str">
            <v>наявний</v>
          </cell>
          <cell r="U18">
            <v>1012.4</v>
          </cell>
          <cell r="V18">
            <v>0</v>
          </cell>
          <cell r="X18">
            <v>5.7054017057636901E-2</v>
          </cell>
        </row>
        <row r="19">
          <cell r="C19" t="str">
            <v>ЛАЗУРНА 5</v>
          </cell>
          <cell r="F19" t="str">
            <v>наявний</v>
          </cell>
          <cell r="U19">
            <v>5507</v>
          </cell>
          <cell r="V19">
            <v>0</v>
          </cell>
          <cell r="X19">
            <v>0.283423169742822</v>
          </cell>
        </row>
        <row r="20">
          <cell r="C20" t="str">
            <v>ОЛЕКСАНДРІЙСЬКА 16</v>
          </cell>
          <cell r="F20" t="str">
            <v>наявний</v>
          </cell>
          <cell r="U20">
            <v>738.1</v>
          </cell>
          <cell r="V20">
            <v>0</v>
          </cell>
          <cell r="X20">
            <v>4.7057500000000002E-2</v>
          </cell>
        </row>
        <row r="21">
          <cell r="C21" t="str">
            <v>ОЛЕКСАНДРІЙСЬКА 17</v>
          </cell>
          <cell r="F21" t="str">
            <v>наявний</v>
          </cell>
          <cell r="U21">
            <v>2614</v>
          </cell>
          <cell r="V21">
            <v>0</v>
          </cell>
          <cell r="X21">
            <v>0.22054095274964272</v>
          </cell>
        </row>
        <row r="22">
          <cell r="C22" t="str">
            <v>ОЛЕКСАНДРІЙСЬКА 19-В</v>
          </cell>
          <cell r="F22" t="str">
            <v>наявний</v>
          </cell>
          <cell r="U22">
            <v>526.29999999999995</v>
          </cell>
          <cell r="V22">
            <v>0</v>
          </cell>
          <cell r="X22">
            <v>2.2562701945920801E-2</v>
          </cell>
        </row>
        <row r="23">
          <cell r="C23" t="str">
            <v>ОЛЕКСАНДРІЙСЬКА 1-А</v>
          </cell>
          <cell r="F23" t="str">
            <v>наявний</v>
          </cell>
          <cell r="U23">
            <v>2193.4</v>
          </cell>
          <cell r="V23">
            <v>0</v>
          </cell>
          <cell r="X23">
            <v>0.136070441631783</v>
          </cell>
        </row>
        <row r="24">
          <cell r="C24" t="str">
            <v>ОЛЕКСАНДРІЙСЬКА 21</v>
          </cell>
          <cell r="F24" t="str">
            <v>наявний</v>
          </cell>
          <cell r="U24">
            <v>4119</v>
          </cell>
          <cell r="V24">
            <v>0</v>
          </cell>
          <cell r="X24">
            <v>0.20526578298148901</v>
          </cell>
        </row>
        <row r="25">
          <cell r="C25" t="str">
            <v>ПАРКОВА 14-А</v>
          </cell>
          <cell r="F25" t="str">
            <v>наявний</v>
          </cell>
          <cell r="U25">
            <v>4488.04</v>
          </cell>
          <cell r="V25">
            <v>0</v>
          </cell>
          <cell r="X25">
            <v>0.214112010923349</v>
          </cell>
        </row>
        <row r="26">
          <cell r="C26" t="str">
            <v>ПАРКОВА 20-А</v>
          </cell>
          <cell r="F26" t="str">
            <v>наявний</v>
          </cell>
          <cell r="U26">
            <v>3766.3</v>
          </cell>
          <cell r="V26">
            <v>0</v>
          </cell>
          <cell r="X26">
            <v>0.13938712779943216</v>
          </cell>
        </row>
        <row r="27">
          <cell r="C27" t="str">
            <v>ПАРКОВА 34-Б,В</v>
          </cell>
          <cell r="F27" t="str">
            <v>наявний</v>
          </cell>
          <cell r="U27">
            <v>4816</v>
          </cell>
          <cell r="V27">
            <v>0</v>
          </cell>
          <cell r="X27">
            <v>0.30545543302703598</v>
          </cell>
        </row>
        <row r="28">
          <cell r="C28" t="str">
            <v>ПАРКОВА 44</v>
          </cell>
          <cell r="F28" t="str">
            <v>наявний</v>
          </cell>
          <cell r="U28">
            <v>7609.1</v>
          </cell>
          <cell r="V28">
            <v>0</v>
          </cell>
          <cell r="X28">
            <v>0.31501367786595502</v>
          </cell>
        </row>
        <row r="29">
          <cell r="C29" t="str">
            <v>ПАРКОВА 46-А</v>
          </cell>
          <cell r="F29" t="str">
            <v>наявний</v>
          </cell>
          <cell r="U29">
            <v>4037.1</v>
          </cell>
          <cell r="V29">
            <v>0</v>
          </cell>
          <cell r="X29">
            <v>0.191414041009042</v>
          </cell>
        </row>
        <row r="30">
          <cell r="C30" t="str">
            <v>ПАРКОВА 46-Б</v>
          </cell>
          <cell r="F30" t="str">
            <v>наявний</v>
          </cell>
          <cell r="U30">
            <v>4037.1</v>
          </cell>
          <cell r="V30">
            <v>0</v>
          </cell>
          <cell r="X30">
            <v>0.24497165352267</v>
          </cell>
        </row>
        <row r="31">
          <cell r="C31" t="str">
            <v>ПЕРШОГО ТРАВНЯ  19(с.17)</v>
          </cell>
          <cell r="F31" t="str">
            <v>наявний</v>
          </cell>
          <cell r="U31">
            <v>7385.33</v>
          </cell>
          <cell r="V31">
            <v>0</v>
          </cell>
          <cell r="X31">
            <v>0.26279661617583494</v>
          </cell>
        </row>
        <row r="32">
          <cell r="C32" t="str">
            <v>ПЕРШОГО ТРАВНЯ  19(с.16)</v>
          </cell>
          <cell r="F32" t="str">
            <v>наявний</v>
          </cell>
          <cell r="U32">
            <v>7190.73</v>
          </cell>
          <cell r="V32">
            <v>0</v>
          </cell>
          <cell r="X32">
            <v>0.24768290616322933</v>
          </cell>
        </row>
        <row r="33">
          <cell r="C33" t="str">
            <v>ПЕРШОГО ТРАВНЯ  19(с.15)</v>
          </cell>
          <cell r="F33" t="str">
            <v>наявний</v>
          </cell>
          <cell r="U33">
            <v>7186.43</v>
          </cell>
          <cell r="V33">
            <v>0</v>
          </cell>
          <cell r="X33">
            <v>0.23619306003236254</v>
          </cell>
        </row>
        <row r="34">
          <cell r="C34" t="str">
            <v>ПЕРШОГО ТРАВНЯ 10-Б</v>
          </cell>
          <cell r="F34" t="str">
            <v>наявний</v>
          </cell>
          <cell r="U34">
            <v>6474.7</v>
          </cell>
          <cell r="V34">
            <v>0</v>
          </cell>
          <cell r="X34">
            <v>0.32769999997622323</v>
          </cell>
        </row>
        <row r="35">
          <cell r="C35" t="str">
            <v>ПЕРШОГО ТРАВНЯ 6</v>
          </cell>
          <cell r="F35" t="str">
            <v>наявний</v>
          </cell>
          <cell r="U35">
            <v>3451.1</v>
          </cell>
          <cell r="V35">
            <v>0</v>
          </cell>
          <cell r="X35">
            <v>0.153726971180045</v>
          </cell>
        </row>
        <row r="36">
          <cell r="C36" t="str">
            <v>ПЕРШОГО ТРАВНЯ 6-Б</v>
          </cell>
          <cell r="F36" t="str">
            <v>наявний</v>
          </cell>
          <cell r="U36">
            <v>1695.4</v>
          </cell>
          <cell r="V36">
            <v>0</v>
          </cell>
          <cell r="X36">
            <v>0.109520417891302</v>
          </cell>
        </row>
        <row r="37">
          <cell r="C37" t="str">
            <v>ПЕРШОГО ТРАВНЯ 9</v>
          </cell>
          <cell r="F37" t="str">
            <v>наявний</v>
          </cell>
          <cell r="U37">
            <v>4201.8999999999996</v>
          </cell>
          <cell r="V37">
            <v>0</v>
          </cell>
          <cell r="X37">
            <v>0.24547656161468401</v>
          </cell>
        </row>
        <row r="38">
          <cell r="C38" t="str">
            <v>СПОРТИВНА 14</v>
          </cell>
          <cell r="F38" t="str">
            <v>наявний</v>
          </cell>
          <cell r="U38">
            <v>3384.6</v>
          </cell>
          <cell r="V38">
            <v>0</v>
          </cell>
          <cell r="X38">
            <v>0.14440447015455801</v>
          </cell>
        </row>
        <row r="39">
          <cell r="C39" t="str">
            <v>ПРОВУЛОК ХАНТАДЗЕ 3</v>
          </cell>
          <cell r="F39" t="str">
            <v>наявний</v>
          </cell>
          <cell r="U39">
            <v>12314.9</v>
          </cell>
          <cell r="V39">
            <v>0</v>
          </cell>
          <cell r="X39">
            <v>0.85726500000000005</v>
          </cell>
        </row>
        <row r="40">
          <cell r="C40" t="str">
            <v>КОРАБЕЛЬНА 7-А</v>
          </cell>
          <cell r="F40" t="str">
            <v>наявний</v>
          </cell>
          <cell r="U40">
            <v>1726.8</v>
          </cell>
          <cell r="V40">
            <v>0</v>
          </cell>
          <cell r="X40">
            <v>8.9464630000000003E-2</v>
          </cell>
        </row>
        <row r="41">
          <cell r="C41" t="str">
            <v>ЛАЗУРНА 1</v>
          </cell>
          <cell r="F41" t="str">
            <v>наявний</v>
          </cell>
          <cell r="U41">
            <v>6019.28</v>
          </cell>
          <cell r="V41">
            <v>0</v>
          </cell>
          <cell r="X41">
            <v>0.37089013490565498</v>
          </cell>
        </row>
        <row r="42">
          <cell r="C42" t="str">
            <v>ЛАЗУРНА 1</v>
          </cell>
          <cell r="F42" t="str">
            <v>наявний</v>
          </cell>
          <cell r="U42">
            <v>6019.29</v>
          </cell>
          <cell r="V42">
            <v>0</v>
          </cell>
          <cell r="X42">
            <v>0.425616163403717</v>
          </cell>
        </row>
        <row r="43">
          <cell r="C43" t="str">
            <v>ЛАЗУРНА 1</v>
          </cell>
          <cell r="F43" t="str">
            <v>наявний</v>
          </cell>
          <cell r="U43">
            <v>2006.43</v>
          </cell>
          <cell r="V43">
            <v>0</v>
          </cell>
          <cell r="X43">
            <v>0.120332845474307</v>
          </cell>
        </row>
        <row r="44">
          <cell r="C44" t="str">
            <v>ПЕРШОГО ТРАВНЯ 8</v>
          </cell>
          <cell r="F44" t="str">
            <v>наявний</v>
          </cell>
          <cell r="U44">
            <v>3248.2</v>
          </cell>
          <cell r="V44">
            <v>0</v>
          </cell>
          <cell r="X44">
            <v>0.17338385949106799</v>
          </cell>
        </row>
        <row r="45">
          <cell r="C45" t="str">
            <v>ПРОСПЕКТ МИРУ 10-А</v>
          </cell>
          <cell r="F45" t="str">
            <v>наявний</v>
          </cell>
          <cell r="U45">
            <v>2472.6</v>
          </cell>
          <cell r="V45">
            <v>0</v>
          </cell>
          <cell r="X45">
            <v>0.10998221875307899</v>
          </cell>
        </row>
        <row r="46">
          <cell r="C46" t="str">
            <v>ПРОСПЕКТ МИРУ 39/1</v>
          </cell>
          <cell r="F46" t="str">
            <v>наявний</v>
          </cell>
          <cell r="U46">
            <v>6258.07</v>
          </cell>
          <cell r="V46">
            <v>0</v>
          </cell>
          <cell r="X46">
            <v>0.32200307896172897</v>
          </cell>
        </row>
        <row r="47">
          <cell r="C47" t="str">
            <v>СПОРТИВНА 4</v>
          </cell>
          <cell r="F47" t="str">
            <v>наявний</v>
          </cell>
          <cell r="U47">
            <v>3365.5</v>
          </cell>
          <cell r="V47">
            <v>0</v>
          </cell>
          <cell r="X47">
            <v>0.16886196446495799</v>
          </cell>
        </row>
        <row r="48">
          <cell r="C48" t="str">
            <v>ШКІЛЬНИЙ ПРОВУЛОК 4-Б</v>
          </cell>
          <cell r="F48" t="str">
            <v>наявний</v>
          </cell>
          <cell r="U48">
            <v>3072.8</v>
          </cell>
          <cell r="V48">
            <v>0</v>
          </cell>
          <cell r="X48">
            <v>0.13803004791026169</v>
          </cell>
        </row>
        <row r="49">
          <cell r="C49" t="str">
            <v>ШКІЛЬНИЙ ПРОВУЛОК 6</v>
          </cell>
          <cell r="F49" t="str">
            <v>наявний</v>
          </cell>
          <cell r="U49">
            <v>2487.1</v>
          </cell>
          <cell r="V49">
            <v>0</v>
          </cell>
          <cell r="X49">
            <v>0.138617934656456</v>
          </cell>
        </row>
        <row r="50">
          <cell r="C50" t="str">
            <v>ПЕРШЕ ТРАВНЯ 40</v>
          </cell>
          <cell r="F50" t="str">
            <v>наявний</v>
          </cell>
          <cell r="U50">
            <v>8559.1</v>
          </cell>
          <cell r="V50">
            <v>0</v>
          </cell>
          <cell r="X50">
            <v>0.55434499999999998</v>
          </cell>
        </row>
        <row r="51">
          <cell r="C51" t="str">
            <v>ПЕРШЕ ТРАВНЯ 42</v>
          </cell>
          <cell r="F51" t="str">
            <v>наявний</v>
          </cell>
          <cell r="U51">
            <v>9630.5</v>
          </cell>
          <cell r="V51">
            <v>0</v>
          </cell>
          <cell r="X51">
            <v>0.63787000000000005</v>
          </cell>
        </row>
        <row r="52">
          <cell r="C52" t="str">
            <v>ПЕРШЕ ТРАВНЯ 42-А</v>
          </cell>
          <cell r="F52" t="str">
            <v>наявний</v>
          </cell>
          <cell r="U52">
            <v>9333.2000000000007</v>
          </cell>
          <cell r="V52">
            <v>0</v>
          </cell>
          <cell r="X52">
            <v>0.43</v>
          </cell>
        </row>
        <row r="53">
          <cell r="C53" t="str">
            <v>ПЕРШЕ ТРАВНЯ 40-Б</v>
          </cell>
          <cell r="F53" t="str">
            <v>наявний</v>
          </cell>
          <cell r="U53">
            <v>10706.8</v>
          </cell>
          <cell r="V53">
            <v>0</v>
          </cell>
          <cell r="X53">
            <v>0.52728299999999995</v>
          </cell>
        </row>
        <row r="54">
          <cell r="C54" t="str">
            <v>Хантадзе 7,Б (перспектива)</v>
          </cell>
          <cell r="F54" t="str">
            <v>наявний</v>
          </cell>
          <cell r="U54">
            <v>6815.61</v>
          </cell>
          <cell r="V54">
            <v>0</v>
          </cell>
          <cell r="X54">
            <v>0.40300000000000002</v>
          </cell>
        </row>
        <row r="55">
          <cell r="C55" t="str">
            <v>Хантадзе, 13 (перспектива)</v>
          </cell>
          <cell r="F55" t="str">
            <v>наявний</v>
          </cell>
          <cell r="U55">
            <v>9407.7000000000007</v>
          </cell>
          <cell r="V55">
            <v>0</v>
          </cell>
          <cell r="X55">
            <v>0.52200000000000002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J43" sqref="J43"/>
    </sheetView>
  </sheetViews>
  <sheetFormatPr defaultRowHeight="15"/>
  <cols>
    <col min="1" max="1" width="5.7109375" customWidth="1"/>
    <col min="2" max="2" width="30.28515625" customWidth="1"/>
    <col min="3" max="3" width="16.42578125" customWidth="1"/>
    <col min="4" max="4" width="19.140625" customWidth="1"/>
    <col min="5" max="5" width="13.42578125" customWidth="1"/>
    <col min="6" max="6" width="16.28515625" customWidth="1"/>
  </cols>
  <sheetData>
    <row r="1" spans="1:6">
      <c r="A1" s="5"/>
      <c r="B1" s="5"/>
      <c r="C1" s="5"/>
      <c r="D1" s="14" t="s">
        <v>11</v>
      </c>
      <c r="E1" s="14"/>
      <c r="F1" s="14"/>
    </row>
    <row r="2" spans="1:6" ht="19.5" customHeight="1">
      <c r="A2" s="5"/>
      <c r="B2" s="5"/>
      <c r="C2" s="5"/>
      <c r="D2" s="14"/>
      <c r="E2" s="14"/>
      <c r="F2" s="14"/>
    </row>
    <row r="3" spans="1:6">
      <c r="A3" s="5"/>
      <c r="B3" s="5"/>
      <c r="C3" s="5"/>
      <c r="D3" s="5"/>
      <c r="E3" s="5"/>
      <c r="F3" s="5"/>
    </row>
    <row r="4" spans="1:6" ht="42" customHeight="1">
      <c r="A4" s="15" t="s">
        <v>5</v>
      </c>
      <c r="B4" s="15"/>
      <c r="C4" s="15"/>
      <c r="D4" s="15"/>
      <c r="E4" s="15"/>
      <c r="F4" s="15"/>
    </row>
    <row r="5" spans="1:6" ht="12.75" customHeight="1">
      <c r="A5" s="13"/>
      <c r="B5" s="13"/>
      <c r="C5" s="13"/>
      <c r="D5" s="13"/>
      <c r="E5" s="13"/>
      <c r="F5" s="13"/>
    </row>
    <row r="6" spans="1:6" ht="84">
      <c r="A6" s="6" t="s">
        <v>0</v>
      </c>
      <c r="B6" s="11" t="s">
        <v>6</v>
      </c>
      <c r="C6" s="12" t="s">
        <v>7</v>
      </c>
      <c r="D6" s="12" t="s">
        <v>8</v>
      </c>
      <c r="E6" s="12" t="s">
        <v>9</v>
      </c>
      <c r="F6" s="12" t="s">
        <v>1</v>
      </c>
    </row>
    <row r="7" spans="1:6">
      <c r="A7" s="7" t="s">
        <v>2</v>
      </c>
      <c r="B7" s="7" t="s">
        <v>2</v>
      </c>
      <c r="C7" s="7" t="s">
        <v>2</v>
      </c>
      <c r="D7" s="1">
        <f>SUM(D8:D46)</f>
        <v>195.73250999999999</v>
      </c>
      <c r="E7" s="2">
        <f>SUM(E8:E45)</f>
        <v>0</v>
      </c>
      <c r="F7" s="10">
        <f>SUM(F8:F46)</f>
        <v>10.42219029049693</v>
      </c>
    </row>
    <row r="8" spans="1:6">
      <c r="A8" s="3">
        <v>1</v>
      </c>
      <c r="B8" s="4" t="str">
        <f>'[1]Реестр вед.'!C17</f>
        <v>ПАРУСНА 13/1</v>
      </c>
      <c r="C8" s="7" t="str">
        <f>'[1]Реестр вед.'!F17</f>
        <v>наявний</v>
      </c>
      <c r="D8" s="1">
        <f>'[1]Реестр вед.'!U17/1000</f>
        <v>5.8546000000000005</v>
      </c>
      <c r="E8" s="2">
        <f>'[1]Реестр вед.'!V17</f>
        <v>0</v>
      </c>
      <c r="F8" s="10">
        <f>'[1]Реестр вед.'!X17</f>
        <v>0.32341489903068099</v>
      </c>
    </row>
    <row r="9" spans="1:6">
      <c r="A9" s="3">
        <f>A8+1</f>
        <v>2</v>
      </c>
      <c r="B9" s="4" t="str">
        <f>'[1]Реестр вед.'!C18</f>
        <v>ВІТАЛІЯ ШУМА 6-Б</v>
      </c>
      <c r="C9" s="7" t="str">
        <f>'[1]Реестр вед.'!F18</f>
        <v>наявний</v>
      </c>
      <c r="D9" s="1">
        <f>'[1]Реестр вед.'!U18/1000</f>
        <v>1.0124</v>
      </c>
      <c r="E9" s="2">
        <f>'[1]Реестр вед.'!V18</f>
        <v>0</v>
      </c>
      <c r="F9" s="10">
        <f>'[1]Реестр вед.'!X18</f>
        <v>5.7054017057636901E-2</v>
      </c>
    </row>
    <row r="10" spans="1:6">
      <c r="A10" s="3">
        <f t="shared" ref="A10:A46" si="0">A9+1</f>
        <v>3</v>
      </c>
      <c r="B10" s="4" t="str">
        <f>'[1]Реестр вед.'!C19</f>
        <v>ЛАЗУРНА 5</v>
      </c>
      <c r="C10" s="7" t="str">
        <f>'[1]Реестр вед.'!F19</f>
        <v>наявний</v>
      </c>
      <c r="D10" s="1">
        <f>'[1]Реестр вед.'!U19/1000</f>
        <v>5.5069999999999997</v>
      </c>
      <c r="E10" s="2">
        <f>'[1]Реестр вед.'!V19</f>
        <v>0</v>
      </c>
      <c r="F10" s="10">
        <f>'[1]Реестр вед.'!X19</f>
        <v>0.283423169742822</v>
      </c>
    </row>
    <row r="11" spans="1:6">
      <c r="A11" s="3">
        <f t="shared" si="0"/>
        <v>4</v>
      </c>
      <c r="B11" s="4" t="str">
        <f>'[1]Реестр вед.'!C20</f>
        <v>ОЛЕКСАНДРІЙСЬКА 16</v>
      </c>
      <c r="C11" s="7" t="str">
        <f>'[1]Реестр вед.'!F20</f>
        <v>наявний</v>
      </c>
      <c r="D11" s="1">
        <f>'[1]Реестр вед.'!U20/1000</f>
        <v>0.73809999999999998</v>
      </c>
      <c r="E11" s="2">
        <f>'[1]Реестр вед.'!V20</f>
        <v>0</v>
      </c>
      <c r="F11" s="10">
        <f>'[1]Реестр вед.'!X20</f>
        <v>4.7057500000000002E-2</v>
      </c>
    </row>
    <row r="12" spans="1:6">
      <c r="A12" s="3">
        <f t="shared" si="0"/>
        <v>5</v>
      </c>
      <c r="B12" s="4" t="str">
        <f>'[1]Реестр вед.'!C21</f>
        <v>ОЛЕКСАНДРІЙСЬКА 17</v>
      </c>
      <c r="C12" s="7" t="str">
        <f>'[1]Реестр вед.'!F21</f>
        <v>наявний</v>
      </c>
      <c r="D12" s="1">
        <f>'[1]Реестр вед.'!U21/1000</f>
        <v>2.6139999999999999</v>
      </c>
      <c r="E12" s="2">
        <f>'[1]Реестр вед.'!V21</f>
        <v>0</v>
      </c>
      <c r="F12" s="10">
        <f>'[1]Реестр вед.'!X21</f>
        <v>0.22054095274964272</v>
      </c>
    </row>
    <row r="13" spans="1:6">
      <c r="A13" s="3">
        <f t="shared" si="0"/>
        <v>6</v>
      </c>
      <c r="B13" s="4" t="str">
        <f>'[1]Реестр вед.'!C22</f>
        <v>ОЛЕКСАНДРІЙСЬКА 19-В</v>
      </c>
      <c r="C13" s="7" t="str">
        <f>'[1]Реестр вед.'!F22</f>
        <v>наявний</v>
      </c>
      <c r="D13" s="1">
        <f>'[1]Реестр вед.'!U22/1000</f>
        <v>0.52629999999999999</v>
      </c>
      <c r="E13" s="2">
        <f>'[1]Реестр вед.'!V22</f>
        <v>0</v>
      </c>
      <c r="F13" s="10">
        <f>'[1]Реестр вед.'!X22</f>
        <v>2.2562701945920801E-2</v>
      </c>
    </row>
    <row r="14" spans="1:6">
      <c r="A14" s="3">
        <f t="shared" si="0"/>
        <v>7</v>
      </c>
      <c r="B14" s="4" t="str">
        <f>'[1]Реестр вед.'!C23</f>
        <v>ОЛЕКСАНДРІЙСЬКА 1-А</v>
      </c>
      <c r="C14" s="7" t="str">
        <f>'[1]Реестр вед.'!F23</f>
        <v>наявний</v>
      </c>
      <c r="D14" s="1">
        <f>'[1]Реестр вед.'!U23/1000</f>
        <v>2.1934</v>
      </c>
      <c r="E14" s="2">
        <f>'[1]Реестр вед.'!V23</f>
        <v>0</v>
      </c>
      <c r="F14" s="10">
        <f>'[1]Реестр вед.'!X23</f>
        <v>0.136070441631783</v>
      </c>
    </row>
    <row r="15" spans="1:6">
      <c r="A15" s="3">
        <f t="shared" si="0"/>
        <v>8</v>
      </c>
      <c r="B15" s="4" t="str">
        <f>'[1]Реестр вед.'!C24</f>
        <v>ОЛЕКСАНДРІЙСЬКА 21</v>
      </c>
      <c r="C15" s="7" t="str">
        <f>'[1]Реестр вед.'!F24</f>
        <v>наявний</v>
      </c>
      <c r="D15" s="1">
        <f>'[1]Реестр вед.'!U24/1000</f>
        <v>4.1189999999999998</v>
      </c>
      <c r="E15" s="2">
        <f>'[1]Реестр вед.'!V24</f>
        <v>0</v>
      </c>
      <c r="F15" s="10">
        <f>'[1]Реестр вед.'!X24</f>
        <v>0.20526578298148901</v>
      </c>
    </row>
    <row r="16" spans="1:6">
      <c r="A16" s="3">
        <f t="shared" si="0"/>
        <v>9</v>
      </c>
      <c r="B16" s="4" t="str">
        <f>'[1]Реестр вед.'!C25</f>
        <v>ПАРКОВА 14-А</v>
      </c>
      <c r="C16" s="7" t="str">
        <f>'[1]Реестр вед.'!F25</f>
        <v>наявний</v>
      </c>
      <c r="D16" s="1">
        <f>'[1]Реестр вед.'!U25/1000</f>
        <v>4.4880399999999998</v>
      </c>
      <c r="E16" s="2">
        <f>'[1]Реестр вед.'!V25</f>
        <v>0</v>
      </c>
      <c r="F16" s="10">
        <f>'[1]Реестр вед.'!X25</f>
        <v>0.214112010923349</v>
      </c>
    </row>
    <row r="17" spans="1:6">
      <c r="A17" s="3">
        <f t="shared" si="0"/>
        <v>10</v>
      </c>
      <c r="B17" s="4" t="str">
        <f>'[1]Реестр вед.'!C26</f>
        <v>ПАРКОВА 20-А</v>
      </c>
      <c r="C17" s="7" t="str">
        <f>'[1]Реестр вед.'!F26</f>
        <v>наявний</v>
      </c>
      <c r="D17" s="1">
        <f>'[1]Реестр вед.'!U26/1000</f>
        <v>3.7663000000000002</v>
      </c>
      <c r="E17" s="2">
        <f>'[1]Реестр вед.'!V26</f>
        <v>0</v>
      </c>
      <c r="F17" s="10">
        <f>'[1]Реестр вед.'!X26</f>
        <v>0.13938712779943216</v>
      </c>
    </row>
    <row r="18" spans="1:6">
      <c r="A18" s="3">
        <f t="shared" si="0"/>
        <v>11</v>
      </c>
      <c r="B18" s="4" t="str">
        <f>'[1]Реестр вед.'!C27</f>
        <v>ПАРКОВА 34-Б,В</v>
      </c>
      <c r="C18" s="7" t="str">
        <f>'[1]Реестр вед.'!F27</f>
        <v>наявний</v>
      </c>
      <c r="D18" s="1">
        <f>'[1]Реестр вед.'!U27/1000</f>
        <v>4.8159999999999998</v>
      </c>
      <c r="E18" s="2">
        <f>'[1]Реестр вед.'!V27</f>
        <v>0</v>
      </c>
      <c r="F18" s="10">
        <f>'[1]Реестр вед.'!X27</f>
        <v>0.30545543302703598</v>
      </c>
    </row>
    <row r="19" spans="1:6">
      <c r="A19" s="3">
        <f t="shared" si="0"/>
        <v>12</v>
      </c>
      <c r="B19" s="4" t="str">
        <f>'[1]Реестр вед.'!C28</f>
        <v>ПАРКОВА 44</v>
      </c>
      <c r="C19" s="7" t="str">
        <f>'[1]Реестр вед.'!F28</f>
        <v>наявний</v>
      </c>
      <c r="D19" s="1">
        <f>'[1]Реестр вед.'!U28/1000</f>
        <v>7.6091000000000006</v>
      </c>
      <c r="E19" s="2">
        <f>'[1]Реестр вед.'!V28</f>
        <v>0</v>
      </c>
      <c r="F19" s="10">
        <f>'[1]Реестр вед.'!X28</f>
        <v>0.31501367786595502</v>
      </c>
    </row>
    <row r="20" spans="1:6">
      <c r="A20" s="3">
        <f t="shared" si="0"/>
        <v>13</v>
      </c>
      <c r="B20" s="4" t="str">
        <f>'[1]Реестр вед.'!C29</f>
        <v>ПАРКОВА 46-А</v>
      </c>
      <c r="C20" s="7" t="str">
        <f>'[1]Реестр вед.'!F29</f>
        <v>наявний</v>
      </c>
      <c r="D20" s="1">
        <f>'[1]Реестр вед.'!U29/1000</f>
        <v>4.0370999999999997</v>
      </c>
      <c r="E20" s="2">
        <f>'[1]Реестр вед.'!V29</f>
        <v>0</v>
      </c>
      <c r="F20" s="10">
        <f>'[1]Реестр вед.'!X29</f>
        <v>0.191414041009042</v>
      </c>
    </row>
    <row r="21" spans="1:6">
      <c r="A21" s="3">
        <f t="shared" si="0"/>
        <v>14</v>
      </c>
      <c r="B21" s="4" t="str">
        <f>'[1]Реестр вед.'!C30</f>
        <v>ПАРКОВА 46-Б</v>
      </c>
      <c r="C21" s="7" t="str">
        <f>'[1]Реестр вед.'!F30</f>
        <v>наявний</v>
      </c>
      <c r="D21" s="1">
        <f>'[1]Реестр вед.'!U30/1000</f>
        <v>4.0370999999999997</v>
      </c>
      <c r="E21" s="2">
        <f>'[1]Реестр вед.'!V30</f>
        <v>0</v>
      </c>
      <c r="F21" s="10">
        <f>'[1]Реестр вед.'!X30</f>
        <v>0.24497165352267</v>
      </c>
    </row>
    <row r="22" spans="1:6">
      <c r="A22" s="3">
        <f t="shared" si="0"/>
        <v>15</v>
      </c>
      <c r="B22" s="4" t="str">
        <f>'[1]Реестр вед.'!C31</f>
        <v>ПЕРШОГО ТРАВНЯ  19(с.17)</v>
      </c>
      <c r="C22" s="7" t="str">
        <f>'[1]Реестр вед.'!F31</f>
        <v>наявний</v>
      </c>
      <c r="D22" s="1">
        <f>'[1]Реестр вед.'!U31/1000</f>
        <v>7.3853299999999997</v>
      </c>
      <c r="E22" s="2">
        <f>'[1]Реестр вед.'!V31</f>
        <v>0</v>
      </c>
      <c r="F22" s="10">
        <f>'[1]Реестр вед.'!X31</f>
        <v>0.26279661617583494</v>
      </c>
    </row>
    <row r="23" spans="1:6">
      <c r="A23" s="3">
        <f t="shared" si="0"/>
        <v>16</v>
      </c>
      <c r="B23" s="4" t="str">
        <f>'[1]Реестр вед.'!C32</f>
        <v>ПЕРШОГО ТРАВНЯ  19(с.16)</v>
      </c>
      <c r="C23" s="7" t="str">
        <f>'[1]Реестр вед.'!F32</f>
        <v>наявний</v>
      </c>
      <c r="D23" s="1">
        <f>'[1]Реестр вед.'!U32/1000</f>
        <v>7.1907299999999994</v>
      </c>
      <c r="E23" s="2">
        <f>'[1]Реестр вед.'!V32</f>
        <v>0</v>
      </c>
      <c r="F23" s="10">
        <f>'[1]Реестр вед.'!X32</f>
        <v>0.24768290616322933</v>
      </c>
    </row>
    <row r="24" spans="1:6">
      <c r="A24" s="3">
        <f t="shared" si="0"/>
        <v>17</v>
      </c>
      <c r="B24" s="4" t="str">
        <f>'[1]Реестр вед.'!C33</f>
        <v>ПЕРШОГО ТРАВНЯ  19(с.15)</v>
      </c>
      <c r="C24" s="7" t="str">
        <f>'[1]Реестр вед.'!F33</f>
        <v>наявний</v>
      </c>
      <c r="D24" s="1">
        <f>'[1]Реестр вед.'!U33/1000</f>
        <v>7.1864300000000005</v>
      </c>
      <c r="E24" s="2">
        <f>'[1]Реестр вед.'!V33</f>
        <v>0</v>
      </c>
      <c r="F24" s="10">
        <f>'[1]Реестр вед.'!X33</f>
        <v>0.23619306003236254</v>
      </c>
    </row>
    <row r="25" spans="1:6">
      <c r="A25" s="3">
        <f t="shared" si="0"/>
        <v>18</v>
      </c>
      <c r="B25" s="4" t="str">
        <f>'[1]Реестр вед.'!C34</f>
        <v>ПЕРШОГО ТРАВНЯ 10-Б</v>
      </c>
      <c r="C25" s="7" t="str">
        <f>'[1]Реестр вед.'!F34</f>
        <v>наявний</v>
      </c>
      <c r="D25" s="1">
        <f>'[1]Реестр вед.'!U34/1000</f>
        <v>6.4746999999999995</v>
      </c>
      <c r="E25" s="2">
        <f>'[1]Реестр вед.'!V34</f>
        <v>0</v>
      </c>
      <c r="F25" s="10">
        <f>'[1]Реестр вед.'!X34</f>
        <v>0.32769999997622323</v>
      </c>
    </row>
    <row r="26" spans="1:6">
      <c r="A26" s="3">
        <f t="shared" si="0"/>
        <v>19</v>
      </c>
      <c r="B26" s="4" t="str">
        <f>'[1]Реестр вед.'!C35</f>
        <v>ПЕРШОГО ТРАВНЯ 6</v>
      </c>
      <c r="C26" s="7" t="str">
        <f>'[1]Реестр вед.'!F35</f>
        <v>наявний</v>
      </c>
      <c r="D26" s="1">
        <f>'[1]Реестр вед.'!U35/1000</f>
        <v>3.4510999999999998</v>
      </c>
      <c r="E26" s="2">
        <f>'[1]Реестр вед.'!V35</f>
        <v>0</v>
      </c>
      <c r="F26" s="10">
        <f>'[1]Реестр вед.'!X35</f>
        <v>0.153726971180045</v>
      </c>
    </row>
    <row r="27" spans="1:6">
      <c r="A27" s="3">
        <f t="shared" si="0"/>
        <v>20</v>
      </c>
      <c r="B27" s="4" t="str">
        <f>'[1]Реестр вед.'!C36</f>
        <v>ПЕРШОГО ТРАВНЯ 6-Б</v>
      </c>
      <c r="C27" s="7" t="str">
        <f>'[1]Реестр вед.'!F36</f>
        <v>наявний</v>
      </c>
      <c r="D27" s="1">
        <f>'[1]Реестр вед.'!U36/1000</f>
        <v>1.6954</v>
      </c>
      <c r="E27" s="2">
        <f>'[1]Реестр вед.'!V36</f>
        <v>0</v>
      </c>
      <c r="F27" s="10">
        <f>'[1]Реестр вед.'!X36</f>
        <v>0.109520417891302</v>
      </c>
    </row>
    <row r="28" spans="1:6">
      <c r="A28" s="3">
        <f t="shared" si="0"/>
        <v>21</v>
      </c>
      <c r="B28" s="4" t="str">
        <f>'[1]Реестр вед.'!C37</f>
        <v>ПЕРШОГО ТРАВНЯ 9</v>
      </c>
      <c r="C28" s="7" t="str">
        <f>'[1]Реестр вед.'!F37</f>
        <v>наявний</v>
      </c>
      <c r="D28" s="1">
        <f>'[1]Реестр вед.'!U37/1000</f>
        <v>4.2018999999999993</v>
      </c>
      <c r="E28" s="2">
        <f>'[1]Реестр вед.'!V37</f>
        <v>0</v>
      </c>
      <c r="F28" s="10">
        <f>'[1]Реестр вед.'!X37</f>
        <v>0.24547656161468401</v>
      </c>
    </row>
    <row r="29" spans="1:6">
      <c r="A29" s="3">
        <f t="shared" si="0"/>
        <v>22</v>
      </c>
      <c r="B29" s="4" t="str">
        <f>'[1]Реестр вед.'!C38</f>
        <v>СПОРТИВНА 14</v>
      </c>
      <c r="C29" s="7" t="str">
        <f>'[1]Реестр вед.'!F38</f>
        <v>наявний</v>
      </c>
      <c r="D29" s="1">
        <f>'[1]Реестр вед.'!U38/1000</f>
        <v>3.3845999999999998</v>
      </c>
      <c r="E29" s="2">
        <f>'[1]Реестр вед.'!V38</f>
        <v>0</v>
      </c>
      <c r="F29" s="10">
        <f>'[1]Реестр вед.'!X38</f>
        <v>0.14440447015455801</v>
      </c>
    </row>
    <row r="30" spans="1:6">
      <c r="A30" s="3">
        <f t="shared" si="0"/>
        <v>23</v>
      </c>
      <c r="B30" s="4" t="str">
        <f>'[1]Реестр вед.'!C39</f>
        <v>ПРОВУЛОК ХАНТАДЗЕ 3</v>
      </c>
      <c r="C30" s="7" t="str">
        <f>'[1]Реестр вед.'!F39</f>
        <v>наявний</v>
      </c>
      <c r="D30" s="1">
        <f>'[1]Реестр вед.'!U39/1000</f>
        <v>12.3149</v>
      </c>
      <c r="E30" s="2">
        <f>'[1]Реестр вед.'!V39</f>
        <v>0</v>
      </c>
      <c r="F30" s="10">
        <f>'[1]Реестр вед.'!X39</f>
        <v>0.85726500000000005</v>
      </c>
    </row>
    <row r="31" spans="1:6">
      <c r="A31" s="3">
        <f t="shared" si="0"/>
        <v>24</v>
      </c>
      <c r="B31" s="4" t="str">
        <f>'[1]Реестр вед.'!C40</f>
        <v>КОРАБЕЛЬНА 7-А</v>
      </c>
      <c r="C31" s="7" t="str">
        <f>'[1]Реестр вед.'!F40</f>
        <v>наявний</v>
      </c>
      <c r="D31" s="1">
        <f>'[1]Реестр вед.'!U40/1000</f>
        <v>1.7267999999999999</v>
      </c>
      <c r="E31" s="2">
        <f>'[1]Реестр вед.'!V40</f>
        <v>0</v>
      </c>
      <c r="F31" s="10">
        <f>'[1]Реестр вед.'!X40</f>
        <v>8.9464630000000003E-2</v>
      </c>
    </row>
    <row r="32" spans="1:6">
      <c r="A32" s="3">
        <f t="shared" si="0"/>
        <v>25</v>
      </c>
      <c r="B32" s="4" t="str">
        <f>'[1]Реестр вед.'!C41</f>
        <v>ЛАЗУРНА 1</v>
      </c>
      <c r="C32" s="7" t="str">
        <f>'[1]Реестр вед.'!F41</f>
        <v>наявний</v>
      </c>
      <c r="D32" s="1">
        <f>'[1]Реестр вед.'!U41/1000</f>
        <v>6.0192800000000002</v>
      </c>
      <c r="E32" s="2">
        <f>'[1]Реестр вед.'!V41</f>
        <v>0</v>
      </c>
      <c r="F32" s="10">
        <f>'[1]Реестр вед.'!X41</f>
        <v>0.37089013490565498</v>
      </c>
    </row>
    <row r="33" spans="1:6">
      <c r="A33" s="3">
        <f t="shared" si="0"/>
        <v>26</v>
      </c>
      <c r="B33" s="4" t="str">
        <f>'[1]Реестр вед.'!C42</f>
        <v>ЛАЗУРНА 1</v>
      </c>
      <c r="C33" s="7" t="str">
        <f>'[1]Реестр вед.'!F42</f>
        <v>наявний</v>
      </c>
      <c r="D33" s="1">
        <f>'[1]Реестр вед.'!U42/1000</f>
        <v>6.0192899999999998</v>
      </c>
      <c r="E33" s="2">
        <f>'[1]Реестр вед.'!V42</f>
        <v>0</v>
      </c>
      <c r="F33" s="10">
        <f>'[1]Реестр вед.'!X42</f>
        <v>0.425616163403717</v>
      </c>
    </row>
    <row r="34" spans="1:6">
      <c r="A34" s="3">
        <f t="shared" si="0"/>
        <v>27</v>
      </c>
      <c r="B34" s="4" t="str">
        <f>'[1]Реестр вед.'!C43</f>
        <v>ЛАЗУРНА 1</v>
      </c>
      <c r="C34" s="7" t="str">
        <f>'[1]Реестр вед.'!F43</f>
        <v>наявний</v>
      </c>
      <c r="D34" s="1">
        <f>'[1]Реестр вед.'!U43/1000</f>
        <v>2.0064299999999999</v>
      </c>
      <c r="E34" s="2">
        <f>'[1]Реестр вед.'!V43</f>
        <v>0</v>
      </c>
      <c r="F34" s="10">
        <f>'[1]Реестр вед.'!X43</f>
        <v>0.120332845474307</v>
      </c>
    </row>
    <row r="35" spans="1:6">
      <c r="A35" s="3">
        <f t="shared" si="0"/>
        <v>28</v>
      </c>
      <c r="B35" s="4" t="str">
        <f>'[1]Реестр вед.'!C44</f>
        <v>ПЕРШОГО ТРАВНЯ 8</v>
      </c>
      <c r="C35" s="7" t="str">
        <f>'[1]Реестр вед.'!F44</f>
        <v>наявний</v>
      </c>
      <c r="D35" s="1">
        <f>'[1]Реестр вед.'!U44/1000</f>
        <v>3.2481999999999998</v>
      </c>
      <c r="E35" s="2">
        <f>'[1]Реестр вед.'!V44</f>
        <v>0</v>
      </c>
      <c r="F35" s="10">
        <f>'[1]Реестр вед.'!X44</f>
        <v>0.17338385949106799</v>
      </c>
    </row>
    <row r="36" spans="1:6">
      <c r="A36" s="3">
        <f t="shared" si="0"/>
        <v>29</v>
      </c>
      <c r="B36" s="4" t="str">
        <f>'[1]Реестр вед.'!C45</f>
        <v>ПРОСПЕКТ МИРУ 10-А</v>
      </c>
      <c r="C36" s="7" t="str">
        <f>'[1]Реестр вед.'!F45</f>
        <v>наявний</v>
      </c>
      <c r="D36" s="1">
        <f>'[1]Реестр вед.'!U45/1000</f>
        <v>2.4725999999999999</v>
      </c>
      <c r="E36" s="2">
        <f>'[1]Реестр вед.'!V45</f>
        <v>0</v>
      </c>
      <c r="F36" s="10">
        <f>'[1]Реестр вед.'!X45</f>
        <v>0.10998221875307899</v>
      </c>
    </row>
    <row r="37" spans="1:6">
      <c r="A37" s="3">
        <f t="shared" si="0"/>
        <v>30</v>
      </c>
      <c r="B37" s="4" t="str">
        <f>'[1]Реестр вед.'!C46</f>
        <v>ПРОСПЕКТ МИРУ 39/1</v>
      </c>
      <c r="C37" s="7" t="str">
        <f>'[1]Реестр вед.'!F46</f>
        <v>наявний</v>
      </c>
      <c r="D37" s="1">
        <f>'[1]Реестр вед.'!U46/1000</f>
        <v>6.25807</v>
      </c>
      <c r="E37" s="2">
        <f>'[1]Реестр вед.'!V46</f>
        <v>0</v>
      </c>
      <c r="F37" s="10">
        <f>'[1]Реестр вед.'!X46</f>
        <v>0.32200307896172897</v>
      </c>
    </row>
    <row r="38" spans="1:6">
      <c r="A38" s="3">
        <f t="shared" si="0"/>
        <v>31</v>
      </c>
      <c r="B38" s="4" t="str">
        <f>'[1]Реестр вед.'!C47</f>
        <v>СПОРТИВНА 4</v>
      </c>
      <c r="C38" s="7" t="str">
        <f>'[1]Реестр вед.'!F47</f>
        <v>наявний</v>
      </c>
      <c r="D38" s="1">
        <f>'[1]Реестр вед.'!U47/1000</f>
        <v>3.3654999999999999</v>
      </c>
      <c r="E38" s="2">
        <f>'[1]Реестр вед.'!V47</f>
        <v>0</v>
      </c>
      <c r="F38" s="10">
        <f>'[1]Реестр вед.'!X47</f>
        <v>0.16886196446495799</v>
      </c>
    </row>
    <row r="39" spans="1:6">
      <c r="A39" s="3">
        <f t="shared" si="0"/>
        <v>32</v>
      </c>
      <c r="B39" s="4" t="str">
        <f>'[1]Реестр вед.'!C48</f>
        <v>ШКІЛЬНИЙ ПРОВУЛОК 4-Б</v>
      </c>
      <c r="C39" s="7" t="str">
        <f>'[1]Реестр вед.'!F48</f>
        <v>наявний</v>
      </c>
      <c r="D39" s="1">
        <f>'[1]Реестр вед.'!U48/1000</f>
        <v>3.0728</v>
      </c>
      <c r="E39" s="2">
        <f>'[1]Реестр вед.'!V48</f>
        <v>0</v>
      </c>
      <c r="F39" s="10">
        <f>'[1]Реестр вед.'!X48</f>
        <v>0.13803004791026169</v>
      </c>
    </row>
    <row r="40" spans="1:6">
      <c r="A40" s="3">
        <f t="shared" si="0"/>
        <v>33</v>
      </c>
      <c r="B40" s="4" t="str">
        <f>'[1]Реестр вед.'!C49</f>
        <v>ШКІЛЬНИЙ ПРОВУЛОК 6</v>
      </c>
      <c r="C40" s="7" t="str">
        <f>'[1]Реестр вед.'!F49</f>
        <v>наявний</v>
      </c>
      <c r="D40" s="1">
        <f>'[1]Реестр вед.'!U49/1000</f>
        <v>2.4870999999999999</v>
      </c>
      <c r="E40" s="2">
        <f>'[1]Реестр вед.'!V49</f>
        <v>0</v>
      </c>
      <c r="F40" s="10">
        <f>'[1]Реестр вед.'!X49</f>
        <v>0.138617934656456</v>
      </c>
    </row>
    <row r="41" spans="1:6">
      <c r="A41" s="3">
        <f t="shared" si="0"/>
        <v>34</v>
      </c>
      <c r="B41" s="4" t="str">
        <f>'[1]Реестр вед.'!C50</f>
        <v>ПЕРШЕ ТРАВНЯ 40</v>
      </c>
      <c r="C41" s="7" t="str">
        <f>'[1]Реестр вед.'!F50</f>
        <v>наявний</v>
      </c>
      <c r="D41" s="1">
        <f>'[1]Реестр вед.'!U50/1000</f>
        <v>8.5591000000000008</v>
      </c>
      <c r="E41" s="2">
        <f>'[1]Реестр вед.'!V50</f>
        <v>0</v>
      </c>
      <c r="F41" s="10">
        <f>'[1]Реестр вед.'!X50</f>
        <v>0.55434499999999998</v>
      </c>
    </row>
    <row r="42" spans="1:6">
      <c r="A42" s="3">
        <f t="shared" si="0"/>
        <v>35</v>
      </c>
      <c r="B42" s="4" t="str">
        <f>'[1]Реестр вед.'!C51</f>
        <v>ПЕРШЕ ТРАВНЯ 42</v>
      </c>
      <c r="C42" s="7" t="str">
        <f>'[1]Реестр вед.'!F51</f>
        <v>наявний</v>
      </c>
      <c r="D42" s="1">
        <f>'[1]Реестр вед.'!U51/1000</f>
        <v>9.6304999999999996</v>
      </c>
      <c r="E42" s="2">
        <f>'[1]Реестр вед.'!V51</f>
        <v>0</v>
      </c>
      <c r="F42" s="10">
        <f>'[1]Реестр вед.'!X51</f>
        <v>0.63787000000000005</v>
      </c>
    </row>
    <row r="43" spans="1:6">
      <c r="A43" s="3">
        <f t="shared" si="0"/>
        <v>36</v>
      </c>
      <c r="B43" s="4" t="str">
        <f>'[1]Реестр вед.'!C52</f>
        <v>ПЕРШЕ ТРАВНЯ 42-А</v>
      </c>
      <c r="C43" s="7" t="str">
        <f>'[1]Реестр вед.'!F52</f>
        <v>наявний</v>
      </c>
      <c r="D43" s="1">
        <f>'[1]Реестр вед.'!U52/1000</f>
        <v>9.3332000000000015</v>
      </c>
      <c r="E43" s="2">
        <f>'[1]Реестр вед.'!V52</f>
        <v>0</v>
      </c>
      <c r="F43" s="10">
        <f>'[1]Реестр вед.'!X52</f>
        <v>0.43</v>
      </c>
    </row>
    <row r="44" spans="1:6">
      <c r="A44" s="3">
        <f t="shared" si="0"/>
        <v>37</v>
      </c>
      <c r="B44" s="4" t="str">
        <f>'[1]Реестр вед.'!C54</f>
        <v>Хантадзе 7,Б (перспектива)</v>
      </c>
      <c r="C44" s="7" t="str">
        <f>'[1]Реестр вед.'!F54</f>
        <v>наявний</v>
      </c>
      <c r="D44" s="1">
        <f>'[1]Реестр вед.'!U54/1000</f>
        <v>6.8156099999999995</v>
      </c>
      <c r="E44" s="2">
        <f>'[1]Реестр вед.'!V54</f>
        <v>0</v>
      </c>
      <c r="F44" s="10">
        <f>'[1]Реестр вед.'!X54</f>
        <v>0.40300000000000002</v>
      </c>
    </row>
    <row r="45" spans="1:6">
      <c r="A45" s="3">
        <f t="shared" si="0"/>
        <v>38</v>
      </c>
      <c r="B45" s="4" t="str">
        <f>'[1]Реестр вед.'!C55</f>
        <v>Хантадзе, 13 (перспектива)</v>
      </c>
      <c r="C45" s="7" t="str">
        <f>'[1]Реестр вед.'!F55</f>
        <v>наявний</v>
      </c>
      <c r="D45" s="1">
        <f>'[1]Реестр вед.'!U55/1000</f>
        <v>9.4077000000000002</v>
      </c>
      <c r="E45" s="2">
        <f>'[1]Реестр вед.'!V55</f>
        <v>0</v>
      </c>
      <c r="F45" s="10">
        <f>'[1]Реестр вед.'!X55</f>
        <v>0.52200000000000002</v>
      </c>
    </row>
    <row r="46" spans="1:6">
      <c r="A46" s="3">
        <f t="shared" si="0"/>
        <v>39</v>
      </c>
      <c r="B46" s="4" t="str">
        <f>'[1]Реестр вед.'!C53</f>
        <v>ПЕРШЕ ТРАВНЯ 40-Б</v>
      </c>
      <c r="C46" s="7" t="str">
        <f>'[1]Реестр вед.'!F53</f>
        <v>наявний</v>
      </c>
      <c r="D46" s="1">
        <f>'[1]Реестр вед.'!U53/1000</f>
        <v>10.706799999999999</v>
      </c>
      <c r="E46" s="2">
        <f>'[1]Реестр вед.'!V53</f>
        <v>0</v>
      </c>
      <c r="F46" s="10">
        <f>'[1]Реестр вед.'!X53</f>
        <v>0.52728299999999995</v>
      </c>
    </row>
    <row r="47" spans="1:6">
      <c r="A47" s="4"/>
      <c r="B47" s="4" t="s">
        <v>10</v>
      </c>
      <c r="C47" s="8"/>
      <c r="D47" s="1">
        <f>SUM(D8:D46)</f>
        <v>195.73250999999999</v>
      </c>
      <c r="E47" s="9">
        <f>SUM(E8:E45)</f>
        <v>0</v>
      </c>
      <c r="F47" s="10">
        <f>SUM(F8:F46)</f>
        <v>10.42219029049693</v>
      </c>
    </row>
    <row r="48" spans="1:6">
      <c r="A48" s="5"/>
      <c r="B48" s="5"/>
      <c r="C48" s="5"/>
      <c r="D48" s="5"/>
      <c r="E48" s="5"/>
      <c r="F48" s="5"/>
    </row>
    <row r="49" spans="1:6">
      <c r="A49" s="5"/>
      <c r="B49" s="5"/>
      <c r="C49" s="5"/>
      <c r="D49" s="5"/>
      <c r="E49" s="5"/>
      <c r="F49" s="5"/>
    </row>
    <row r="50" spans="1:6">
      <c r="A50" s="5"/>
      <c r="B50" s="5"/>
      <c r="C50" s="5"/>
      <c r="D50" s="5"/>
      <c r="E50" s="5"/>
      <c r="F50" s="5"/>
    </row>
    <row r="51" spans="1:6">
      <c r="A51" s="5"/>
      <c r="B51" s="5"/>
      <c r="C51" s="5"/>
      <c r="D51" s="5"/>
      <c r="E51" s="5"/>
      <c r="F51" s="5"/>
    </row>
    <row r="52" spans="1:6">
      <c r="A52" s="5"/>
      <c r="B52" s="5"/>
      <c r="C52" s="5"/>
      <c r="D52" s="5"/>
      <c r="E52" s="5"/>
      <c r="F52" s="5"/>
    </row>
    <row r="53" spans="1:6">
      <c r="A53" s="5"/>
      <c r="B53" s="5" t="s">
        <v>3</v>
      </c>
      <c r="C53" s="5"/>
      <c r="D53" s="5"/>
      <c r="E53" s="5" t="s">
        <v>4</v>
      </c>
      <c r="F53" s="5"/>
    </row>
    <row r="54" spans="1:6">
      <c r="A54" s="5"/>
      <c r="B54" s="5"/>
      <c r="C54" s="5"/>
      <c r="D54" s="5"/>
      <c r="E54" s="5"/>
      <c r="F54" s="5"/>
    </row>
    <row r="55" spans="1:6">
      <c r="A55" s="5"/>
      <c r="B55" s="5"/>
      <c r="C55" s="5"/>
      <c r="D55" s="5"/>
      <c r="E55" s="5"/>
      <c r="F55" s="5"/>
    </row>
  </sheetData>
  <mergeCells count="2">
    <mergeCell ref="D1:F2"/>
    <mergeCell ref="A4:F4"/>
  </mergeCells>
  <pageMargins left="0.7" right="0.7" top="0.23" bottom="0.3" header="0.19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Мойсеенко  Светлана</dc:creator>
  <cp:lastModifiedBy>Мойсеенко  Светлана</cp:lastModifiedBy>
  <cp:lastPrinted>2019-04-09T12:51:57Z</cp:lastPrinted>
  <dcterms:created xsi:type="dcterms:W3CDTF">2018-08-13T11:20:20Z</dcterms:created>
  <dcterms:modified xsi:type="dcterms:W3CDTF">2019-04-09T12:58:47Z</dcterms:modified>
</cp:coreProperties>
</file>